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_Reporting\CAFR2017\REPORTING PKG FY17\"/>
    </mc:Choice>
  </mc:AlternateContent>
  <bookViews>
    <workbookView xWindow="0" yWindow="1368" windowWidth="11880" windowHeight="6132" tabRatio="864" activeTab="5"/>
  </bookViews>
  <sheets>
    <sheet name="St of Rev, Exp" sheetId="4" r:id="rId1"/>
    <sheet name="St. of Activities worksheet" sheetId="6" r:id="rId2"/>
    <sheet name="Assets" sheetId="2" r:id="rId3"/>
    <sheet name="Liabilities" sheetId="1" r:id="rId4"/>
    <sheet name="Net Assets" sheetId="3" r:id="rId5"/>
    <sheet name="cashflow" sheetId="7" r:id="rId6"/>
  </sheets>
  <definedNames>
    <definedName name="_xlnm.Print_Area" localSheetId="5">cashflow!$A$58:$F$98</definedName>
    <definedName name="_xlnm.Print_Area" localSheetId="0">'St of Rev, Exp'!$A$1:$Y$64</definedName>
  </definedNames>
  <calcPr calcId="152511"/>
</workbook>
</file>

<file path=xl/calcChain.xml><?xml version="1.0" encoding="utf-8"?>
<calcChain xmlns="http://schemas.openxmlformats.org/spreadsheetml/2006/main">
  <c r="Y43" i="4" l="1"/>
  <c r="R43" i="4"/>
  <c r="B47" i="1"/>
  <c r="B45" i="1"/>
  <c r="AJ40" i="1"/>
  <c r="AI40" i="1"/>
  <c r="AH40" i="1"/>
  <c r="AG40" i="1"/>
  <c r="AF40" i="1"/>
  <c r="AE40" i="1"/>
  <c r="AD40" i="1"/>
  <c r="AC40" i="1"/>
  <c r="AB40" i="1"/>
  <c r="AA40" i="1"/>
  <c r="Z40" i="1"/>
  <c r="AI38" i="1"/>
  <c r="AH38" i="1"/>
  <c r="AG38" i="1"/>
  <c r="AF38" i="1"/>
  <c r="AE38" i="1"/>
  <c r="AD38" i="1"/>
  <c r="AC38" i="1"/>
  <c r="AB38" i="1"/>
  <c r="AA38" i="1"/>
  <c r="Z38" i="1"/>
  <c r="O17" i="1"/>
  <c r="O40" i="1" s="1"/>
  <c r="N17" i="1"/>
  <c r="N40" i="1" s="1"/>
  <c r="K17" i="1"/>
  <c r="K40" i="1" s="1"/>
  <c r="J17" i="1"/>
  <c r="J40" i="1" s="1"/>
  <c r="AF36" i="2"/>
  <c r="AE36" i="2"/>
  <c r="AE39" i="2" s="1"/>
  <c r="AD36" i="2"/>
  <c r="AD39" i="2" s="1"/>
  <c r="AC36" i="2"/>
  <c r="AB36" i="2"/>
  <c r="AF39" i="2"/>
  <c r="AC39" i="2"/>
  <c r="AH32" i="2"/>
  <c r="AH31" i="2"/>
  <c r="AH30" i="2"/>
  <c r="AH29" i="2"/>
  <c r="AH28" i="2"/>
  <c r="AH27" i="2"/>
  <c r="AH23" i="2"/>
  <c r="AH22" i="2"/>
  <c r="AH21" i="2"/>
  <c r="AH20" i="2"/>
  <c r="AH19" i="2"/>
  <c r="AH15" i="2"/>
  <c r="AH14" i="2"/>
  <c r="AH13" i="2"/>
  <c r="AH12" i="2"/>
  <c r="AH11" i="2"/>
  <c r="AH10" i="2"/>
  <c r="AH9" i="2"/>
  <c r="AH8" i="2"/>
  <c r="AH7" i="2"/>
  <c r="B45" i="2"/>
  <c r="B44" i="2"/>
  <c r="K28" i="4" l="1"/>
  <c r="Y28" i="4" s="1"/>
  <c r="B14" i="6" s="1"/>
  <c r="M30" i="4"/>
  <c r="Y30" i="4" s="1"/>
  <c r="B15" i="6" s="1"/>
  <c r="N32" i="4"/>
  <c r="Y32" i="4" s="1"/>
  <c r="B16" i="6" s="1"/>
  <c r="O37" i="4"/>
  <c r="Y37" i="4" s="1"/>
  <c r="P38" i="4"/>
  <c r="Y38" i="4" s="1"/>
  <c r="B20" i="6" s="1"/>
  <c r="Q40" i="4"/>
  <c r="Y40" i="4" s="1"/>
  <c r="Q41" i="4"/>
  <c r="Y41" i="4" s="1"/>
  <c r="Q42" i="4"/>
  <c r="Y42" i="4" s="1"/>
  <c r="S44" i="4"/>
  <c r="Y44" i="4" s="1"/>
  <c r="B22" i="6" s="1"/>
  <c r="U55" i="4"/>
  <c r="U61" i="4" s="1"/>
  <c r="Y55" i="4"/>
  <c r="B24" i="6" s="1"/>
  <c r="T51" i="4"/>
  <c r="Y51" i="4" s="1"/>
  <c r="T52" i="4"/>
  <c r="Y52" i="4" s="1"/>
  <c r="T53" i="4"/>
  <c r="Y53" i="4" s="1"/>
  <c r="T54" i="4"/>
  <c r="Y54" i="4" s="1"/>
  <c r="V56" i="4"/>
  <c r="Y56" i="4"/>
  <c r="B25" i="6" s="1"/>
  <c r="Y7" i="4"/>
  <c r="Y8" i="4"/>
  <c r="Y9" i="4"/>
  <c r="Y10" i="4"/>
  <c r="Y11" i="4"/>
  <c r="Y12" i="4"/>
  <c r="Y16" i="4"/>
  <c r="Y17" i="4"/>
  <c r="Y24" i="4" s="1"/>
  <c r="B12" i="6" s="1"/>
  <c r="Y18" i="4"/>
  <c r="Y19" i="4"/>
  <c r="Y20" i="4"/>
  <c r="Y21" i="4"/>
  <c r="Y22" i="4"/>
  <c r="Y23" i="4"/>
  <c r="B42" i="6"/>
  <c r="X60" i="4"/>
  <c r="X61" i="4" s="1"/>
  <c r="W61" i="4"/>
  <c r="V61" i="4"/>
  <c r="M61" i="4"/>
  <c r="L61" i="4"/>
  <c r="I61" i="4"/>
  <c r="H61" i="4"/>
  <c r="G61" i="4"/>
  <c r="F61" i="4"/>
  <c r="B13" i="4"/>
  <c r="D13" i="4" s="1"/>
  <c r="D61" i="4" s="1"/>
  <c r="N6" i="3"/>
  <c r="N15" i="3"/>
  <c r="AL30" i="1"/>
  <c r="AL31" i="1"/>
  <c r="AL32" i="1"/>
  <c r="AL33" i="1"/>
  <c r="AL12" i="1"/>
  <c r="Y33" i="2"/>
  <c r="Y39" i="2" s="1"/>
  <c r="W33" i="2"/>
  <c r="W39" i="2" s="1"/>
  <c r="U33" i="2"/>
  <c r="U39" i="2" s="1"/>
  <c r="P24" i="2"/>
  <c r="O24" i="2"/>
  <c r="O39" i="2" s="1"/>
  <c r="P39" i="2"/>
  <c r="G16" i="2"/>
  <c r="G39" i="2" s="1"/>
  <c r="AH36" i="2"/>
  <c r="AH24" i="2"/>
  <c r="AB39" i="2"/>
  <c r="Z33" i="2"/>
  <c r="Z39" i="2" s="1"/>
  <c r="X33" i="2"/>
  <c r="X39" i="2" s="1"/>
  <c r="V33" i="2"/>
  <c r="V39" i="2" s="1"/>
  <c r="T33" i="2"/>
  <c r="T39" i="2" s="1"/>
  <c r="S33" i="2"/>
  <c r="S39" i="2" s="1"/>
  <c r="Q24" i="2"/>
  <c r="Q39" i="2" s="1"/>
  <c r="N24" i="2"/>
  <c r="N39" i="2" s="1"/>
  <c r="M24" i="2"/>
  <c r="M39" i="2" s="1"/>
  <c r="J16" i="2"/>
  <c r="J39" i="2" s="1"/>
  <c r="I16" i="2"/>
  <c r="I39" i="2" s="1"/>
  <c r="H16" i="2"/>
  <c r="H39" i="2" s="1"/>
  <c r="F16" i="2"/>
  <c r="F39" i="2" s="1"/>
  <c r="E16" i="2"/>
  <c r="E39" i="2" s="1"/>
  <c r="D16" i="2"/>
  <c r="D39" i="2" s="1"/>
  <c r="B16" i="2"/>
  <c r="B24" i="2"/>
  <c r="B33" i="2"/>
  <c r="K16" i="2"/>
  <c r="AL7" i="1"/>
  <c r="AL8" i="1"/>
  <c r="AL9" i="1"/>
  <c r="AL10" i="1"/>
  <c r="AL11" i="1"/>
  <c r="AL13" i="1"/>
  <c r="AL14" i="1"/>
  <c r="AL15" i="1"/>
  <c r="AL16" i="1"/>
  <c r="AL20" i="1"/>
  <c r="AL21" i="1"/>
  <c r="AL22" i="1"/>
  <c r="AL23" i="1"/>
  <c r="AL24" i="1"/>
  <c r="AL25" i="1"/>
  <c r="Y40" i="1"/>
  <c r="W26" i="1"/>
  <c r="W40" i="1"/>
  <c r="V26" i="1"/>
  <c r="V40" i="1" s="1"/>
  <c r="U26" i="1"/>
  <c r="U40" i="1" s="1"/>
  <c r="T26" i="1"/>
  <c r="T40" i="1" s="1"/>
  <c r="S26" i="1"/>
  <c r="S40" i="1" s="1"/>
  <c r="R26" i="1"/>
  <c r="R40" i="1" s="1"/>
  <c r="P17" i="1"/>
  <c r="P40" i="1"/>
  <c r="M17" i="1"/>
  <c r="M40" i="1" s="1"/>
  <c r="L17" i="1"/>
  <c r="L40" i="1" s="1"/>
  <c r="I17" i="1"/>
  <c r="I40" i="1" s="1"/>
  <c r="H17" i="1"/>
  <c r="H40" i="1" s="1"/>
  <c r="G17" i="1"/>
  <c r="G40" i="1" s="1"/>
  <c r="E17" i="1"/>
  <c r="E40" i="1" s="1"/>
  <c r="D17" i="1"/>
  <c r="D40" i="1" s="1"/>
  <c r="B17" i="1"/>
  <c r="B26" i="1"/>
  <c r="B40" i="1" s="1"/>
  <c r="Y38" i="1"/>
  <c r="AJ38" i="1"/>
  <c r="B38" i="1"/>
  <c r="AL37" i="1"/>
  <c r="AL36" i="1"/>
  <c r="AL35" i="1"/>
  <c r="AL34" i="1"/>
  <c r="AL29" i="1"/>
  <c r="N12" i="3"/>
  <c r="N11" i="3"/>
  <c r="N10" i="3"/>
  <c r="N9" i="3"/>
  <c r="L17" i="3"/>
  <c r="J17" i="3"/>
  <c r="I17" i="3"/>
  <c r="H17" i="3"/>
  <c r="G17" i="3"/>
  <c r="F17" i="3"/>
  <c r="E17" i="3"/>
  <c r="C17" i="3"/>
  <c r="Y57" i="4"/>
  <c r="Y60" i="4"/>
  <c r="B46" i="4"/>
  <c r="B24" i="4"/>
  <c r="AL40" i="1" l="1"/>
  <c r="Y13" i="4"/>
  <c r="P61" i="4"/>
  <c r="S61" i="4"/>
  <c r="N61" i="4"/>
  <c r="B10" i="6"/>
  <c r="Y26" i="4"/>
  <c r="Y34" i="4" s="1"/>
  <c r="AL17" i="1"/>
  <c r="B26" i="4"/>
  <c r="B34" i="4" s="1"/>
  <c r="B48" i="4" s="1"/>
  <c r="B59" i="4" s="1"/>
  <c r="B61" i="4" s="1"/>
  <c r="K61" i="4"/>
  <c r="O61" i="4"/>
  <c r="T61" i="4"/>
  <c r="N17" i="3"/>
  <c r="AL38" i="1"/>
  <c r="AL26" i="1"/>
  <c r="B39" i="2"/>
  <c r="AH33" i="2"/>
  <c r="AH16" i="2"/>
  <c r="AH39" i="2" s="1"/>
  <c r="Q61" i="4"/>
  <c r="B17" i="6"/>
  <c r="Y46" i="4"/>
  <c r="B19" i="6"/>
  <c r="B26" i="6"/>
  <c r="B21" i="6"/>
  <c r="Y48" i="4" l="1"/>
  <c r="Y59" i="4" s="1"/>
  <c r="Y61" i="4" s="1"/>
  <c r="AL42" i="1"/>
  <c r="B23" i="6"/>
  <c r="B28" i="6" s="1"/>
  <c r="B44" i="6" s="1"/>
</calcChain>
</file>

<file path=xl/sharedStrings.xml><?xml version="1.0" encoding="utf-8"?>
<sst xmlns="http://schemas.openxmlformats.org/spreadsheetml/2006/main" count="310" uniqueCount="284">
  <si>
    <t>Estimated claims payable</t>
  </si>
  <si>
    <t>Due to other funds</t>
  </si>
  <si>
    <t xml:space="preserve">   Total current liabilities</t>
  </si>
  <si>
    <t>Current Liabilities payable from restricted assets:</t>
  </si>
  <si>
    <t>Current portion of bonds, loans and notes payable</t>
  </si>
  <si>
    <t>Compensated absences</t>
  </si>
  <si>
    <t>Accrued interest payable</t>
  </si>
  <si>
    <t>Current liabilities payable from current assets:</t>
  </si>
  <si>
    <t>Enterprise fund: ______________________________________</t>
  </si>
  <si>
    <t xml:space="preserve">  Total current liabilities payable from restricted assets</t>
  </si>
  <si>
    <t>Liability for closure and postclosure care costs</t>
  </si>
  <si>
    <t>Other long-term liabilities</t>
  </si>
  <si>
    <t xml:space="preserve">  Total long-term liabilities</t>
  </si>
  <si>
    <t>Due to other governments</t>
  </si>
  <si>
    <t>Other current liabilities</t>
  </si>
  <si>
    <t>Accounts payable, accr exp, deferred credits</t>
  </si>
  <si>
    <t>Current Liabilities payable from Current Assets</t>
  </si>
  <si>
    <t>Non-current liabilities (due or payable after one year)</t>
  </si>
  <si>
    <t>Total</t>
  </si>
  <si>
    <t xml:space="preserve">  Total liabilities</t>
  </si>
  <si>
    <t>Current Liabilities payable from Restricted Assets</t>
  </si>
  <si>
    <t>Current Assets</t>
  </si>
  <si>
    <t>Cash and cash equivalents</t>
  </si>
  <si>
    <t>Investments</t>
  </si>
  <si>
    <t>Inventories</t>
  </si>
  <si>
    <t>Due from other funds</t>
  </si>
  <si>
    <t xml:space="preserve">  Total Current Assets</t>
  </si>
  <si>
    <t>Restricted Assets</t>
  </si>
  <si>
    <t>Due from other governments</t>
  </si>
  <si>
    <t xml:space="preserve">  Total Restricted Assets</t>
  </si>
  <si>
    <t>Prepaids and other current assets</t>
  </si>
  <si>
    <t>Other restricted assets</t>
  </si>
  <si>
    <t>Capital Assets</t>
  </si>
  <si>
    <t>Land</t>
  </si>
  <si>
    <t>Construction in Progress</t>
  </si>
  <si>
    <t xml:space="preserve">  Total Capital Assets</t>
  </si>
  <si>
    <t>Other Non-Current Assets</t>
  </si>
  <si>
    <t>Total Assets</t>
  </si>
  <si>
    <t>Invested in capital assets, net of related debt</t>
  </si>
  <si>
    <t>Restricted for:</t>
  </si>
  <si>
    <t>Unrestricted</t>
  </si>
  <si>
    <t xml:space="preserve">  Total Net Assets</t>
  </si>
  <si>
    <t>Bond covenants</t>
  </si>
  <si>
    <t>Debt service</t>
  </si>
  <si>
    <t>Capital projects</t>
  </si>
  <si>
    <t>Grants and other purposes</t>
  </si>
  <si>
    <t>Total Net Assets</t>
  </si>
  <si>
    <t>Statement of Revenues, Expenses and Changes in Net Assets</t>
  </si>
  <si>
    <t xml:space="preserve">  Total operating revenues</t>
  </si>
  <si>
    <t xml:space="preserve">  Total operating expenses</t>
  </si>
  <si>
    <t>Depreciation</t>
  </si>
  <si>
    <t>Operating Income (loss) before depreciation and assumption of closure and postclosure care costs for inactive landfills</t>
  </si>
  <si>
    <t>Assumption of closure and postclosure care costs for inactive landfills</t>
  </si>
  <si>
    <t>Other</t>
  </si>
  <si>
    <t>Operating income (loss)</t>
  </si>
  <si>
    <t>Non-operating revenues (expenses):</t>
  </si>
  <si>
    <t xml:space="preserve">  Total non-operating revenues (expenses)</t>
  </si>
  <si>
    <t>Income (loss) before operating transfers and contributions</t>
  </si>
  <si>
    <t>Capital contributions</t>
  </si>
  <si>
    <t>Transfers in</t>
  </si>
  <si>
    <t>Transfers out</t>
  </si>
  <si>
    <t>Other*</t>
  </si>
  <si>
    <t>* Break down:</t>
  </si>
  <si>
    <t xml:space="preserve">  Other operating:</t>
  </si>
  <si>
    <t xml:space="preserve">  Investment earnings</t>
  </si>
  <si>
    <t xml:space="preserve">  Interest expense</t>
  </si>
  <si>
    <t xml:space="preserve">  Other *</t>
  </si>
  <si>
    <t>Change in net assets</t>
  </si>
  <si>
    <t>Total net assets - beginning</t>
  </si>
  <si>
    <t>Total net assets - ending</t>
  </si>
  <si>
    <t>Enterprise fund: ______________________</t>
  </si>
  <si>
    <t>Charges for Services</t>
  </si>
  <si>
    <t>Personnel Costs</t>
  </si>
  <si>
    <t>Materials and Supplies</t>
  </si>
  <si>
    <t>Operating Expenses</t>
  </si>
  <si>
    <t>Investment Income</t>
  </si>
  <si>
    <t>Interest Expense</t>
  </si>
  <si>
    <t>Intergov'tl Subsidies</t>
  </si>
  <si>
    <t>Non-Operating Revenues (Expenses)</t>
  </si>
  <si>
    <t>Capital Contributions</t>
  </si>
  <si>
    <t>Transfers In</t>
  </si>
  <si>
    <t>Transfers Out</t>
  </si>
  <si>
    <t xml:space="preserve">Other </t>
  </si>
  <si>
    <t>Other Non-operating</t>
  </si>
  <si>
    <t>Total Beginning Net Assets</t>
  </si>
  <si>
    <t xml:space="preserve"> Other non-operating:</t>
  </si>
  <si>
    <t>Cash flows from operating activities:</t>
  </si>
  <si>
    <t xml:space="preserve">  Cash paid to suppliers</t>
  </si>
  <si>
    <t xml:space="preserve">  Cash paid to employees for services</t>
  </si>
  <si>
    <t xml:space="preserve">  Operating grants received</t>
  </si>
  <si>
    <t>Cash flows from capital and related financing activities:</t>
  </si>
  <si>
    <t xml:space="preserve">  Interest paid</t>
  </si>
  <si>
    <t xml:space="preserve">  Proceeds from sale of assets</t>
  </si>
  <si>
    <t>Cash flows from investing activities:</t>
  </si>
  <si>
    <t xml:space="preserve">  Proceeds from sale and maturities of investment securities</t>
  </si>
  <si>
    <t xml:space="preserve">  Interest and dividends on investments</t>
  </si>
  <si>
    <t>Net increase (decrease) in cash and cash equivalents</t>
  </si>
  <si>
    <t xml:space="preserve">  Cash and cash equivalents at beginning of year</t>
  </si>
  <si>
    <t xml:space="preserve">  Cash and cash equivalents at end of year</t>
  </si>
  <si>
    <t>Noncash Investing, Capital and Financing Activities:</t>
  </si>
  <si>
    <t xml:space="preserve">      Federal</t>
  </si>
  <si>
    <t xml:space="preserve">      State</t>
  </si>
  <si>
    <t xml:space="preserve">      Local</t>
  </si>
  <si>
    <t xml:space="preserve">  Transfers in from other funds</t>
  </si>
  <si>
    <t xml:space="preserve">  Passenger facility charges</t>
  </si>
  <si>
    <t>Commercial paper</t>
  </si>
  <si>
    <t>Environmental remediation liability</t>
  </si>
  <si>
    <t>STATEMENT OF ACTIVITIES WORKSHEET</t>
  </si>
  <si>
    <t>Operating revenues</t>
  </si>
  <si>
    <t>Charges for services</t>
  </si>
  <si>
    <t>Operating expenses before depreciation</t>
  </si>
  <si>
    <t>Assumption of closure/postclosure care costs</t>
  </si>
  <si>
    <t>Other (operating)</t>
  </si>
  <si>
    <t>Investment income</t>
  </si>
  <si>
    <t>Interest expense</t>
  </si>
  <si>
    <t>Intergovernmental subsidies/operating grants</t>
  </si>
  <si>
    <t>Other, net</t>
  </si>
  <si>
    <t>RECLASS FOR STATEMENT OF ACTIVITIES:</t>
  </si>
  <si>
    <t xml:space="preserve"> REVENUES:</t>
  </si>
  <si>
    <t>Operating Grants and Contributions</t>
  </si>
  <si>
    <t>Capital Grants and Contributions</t>
  </si>
  <si>
    <t>Investment Earnings</t>
  </si>
  <si>
    <t>Transfers (net)</t>
  </si>
  <si>
    <t>EXPENSES:</t>
  </si>
  <si>
    <t xml:space="preserve">Total Change in Fund Net Assets </t>
  </si>
  <si>
    <t>CHECK</t>
  </si>
  <si>
    <t>REVENUES/EXPENSES DEFINITIONS</t>
  </si>
  <si>
    <t>Reference GASB Statement 34</t>
  </si>
  <si>
    <t>Charges for services (paragraph 49)</t>
  </si>
  <si>
    <t xml:space="preserve">These revenues arise from charges to customers who purchase or use services provided; licenses and permits; fines and forfeitures; operating special assessments; reimbursements from other governments for services provided; gains on sale of assets; and any other amounts charged to service recipients.   </t>
  </si>
  <si>
    <t>Operating grants and contributions (par. 50)</t>
  </si>
  <si>
    <t>Capital grants and contributions (paragraph 50)</t>
  </si>
  <si>
    <t>Revenues arising from mandatory and voluntary nonexchange transactions with other governments, organizations, or individuals which are restricted for capital purposes (to purchase, construct, or renovate capital assets) within a particular program.  (Passenger facilities charges, tap fees, connection fees restricted for construction)</t>
  </si>
  <si>
    <t>Investment earnings (paragraph 52)</t>
  </si>
  <si>
    <t>Investment earnings are considered to be general revenues of the County.  Interest, change in value of investments, etc.</t>
  </si>
  <si>
    <t xml:space="preserve">Transfers </t>
  </si>
  <si>
    <t>Transfers as reported in the fund financial statements.</t>
  </si>
  <si>
    <t>Expenses</t>
  </si>
  <si>
    <t>Operating and non-operating expenses, including depreciation, amortization, closure/postclosure costs, interest expense and loss on disposal of assets.</t>
  </si>
  <si>
    <r>
      <t xml:space="preserve">Revenues arising from mandatory and voluntary nonexchange transactions with other governments, organizations, or individuals which are restricted for use in a particular program.  The revenues may be used </t>
    </r>
    <r>
      <rPr>
        <i/>
        <sz val="10"/>
        <color indexed="62"/>
        <rFont val="Arial"/>
        <family val="2"/>
      </rPr>
      <t xml:space="preserve">either </t>
    </r>
    <r>
      <rPr>
        <sz val="10"/>
        <color indexed="62"/>
        <rFont val="Arial"/>
        <family val="2"/>
      </rPr>
      <t xml:space="preserve">for operating expenses </t>
    </r>
    <r>
      <rPr>
        <i/>
        <sz val="10"/>
        <color indexed="62"/>
        <rFont val="Arial"/>
        <family val="2"/>
      </rPr>
      <t>or</t>
    </r>
    <r>
      <rPr>
        <sz val="10"/>
        <color indexed="62"/>
        <rFont val="Arial"/>
        <family val="2"/>
      </rPr>
      <t xml:space="preserve"> capital purposes.</t>
    </r>
  </si>
  <si>
    <t>Depreciation and amortization expense</t>
  </si>
  <si>
    <t>Total Change in Net Assets</t>
  </si>
  <si>
    <t xml:space="preserve">    Federal</t>
  </si>
  <si>
    <t xml:space="preserve">    State</t>
  </si>
  <si>
    <t xml:space="preserve">    Local</t>
  </si>
  <si>
    <t xml:space="preserve">    Other (developers, etc.)</t>
  </si>
  <si>
    <t xml:space="preserve">Capital Assets </t>
  </si>
  <si>
    <t>Buildings &amp; building improvmts (gross)</t>
  </si>
  <si>
    <t>Infrastructure (gross)</t>
  </si>
  <si>
    <t>Accum. Depreciation on Infrastructure</t>
  </si>
  <si>
    <t>Accum. Depreciation on Machinery &amp; Equipment</t>
  </si>
  <si>
    <t>Accum. Depreciation on Buildings &amp; Improvements</t>
  </si>
  <si>
    <t>Machinery &amp; Equipmt (gross)</t>
  </si>
  <si>
    <t>Enter amounts exactly as reported in the Enterprise Fund's financial statements</t>
  </si>
  <si>
    <t xml:space="preserve">Other non-current </t>
  </si>
  <si>
    <t>ASSETS (enter captions as reported)</t>
  </si>
  <si>
    <t>Enter amounts below exactly as reported in the Enterprise Fund's financial statements</t>
  </si>
  <si>
    <t>Liabilities (enter captions as reported)</t>
  </si>
  <si>
    <t>Total Liabilities</t>
  </si>
  <si>
    <t>Accts Payable &amp; Accrued Expenses</t>
  </si>
  <si>
    <t>Current portion of bonds, loans, etc.</t>
  </si>
  <si>
    <t>Compensated absences (current)</t>
  </si>
  <si>
    <t>Accounts receivable (gross)</t>
  </si>
  <si>
    <t>Allowance for uncollectible accounts</t>
  </si>
  <si>
    <t>Environmental  remediation liability</t>
  </si>
  <si>
    <t>Net Assets (enter captions as reported)</t>
  </si>
  <si>
    <t xml:space="preserve">Operating revenues: </t>
  </si>
  <si>
    <t>Operating expenses:</t>
  </si>
  <si>
    <t>Enter captions as reported:</t>
  </si>
  <si>
    <t>Contractual Services</t>
  </si>
  <si>
    <t xml:space="preserve">Depreciation </t>
  </si>
  <si>
    <t xml:space="preserve">Amortization </t>
  </si>
  <si>
    <t>Assumption of closure and postclosure care costs</t>
  </si>
  <si>
    <t>Other (break down below)*</t>
  </si>
  <si>
    <t xml:space="preserve">  Intergovernmental operating subsidies:</t>
  </si>
  <si>
    <t>Capital contributions:</t>
  </si>
  <si>
    <t>Enter amounts below as reported in the Enterprise Fund's financial statements</t>
  </si>
  <si>
    <t>ENTERPRISE FUND: _________________________</t>
  </si>
  <si>
    <t xml:space="preserve">STATEMENT OF REVENUES, EXPENSES AND CHANGES IN NET ASSETS  </t>
  </si>
  <si>
    <t xml:space="preserve">      Total non-operating revenues (expenses)</t>
  </si>
  <si>
    <t xml:space="preserve">    Operating income (loss)</t>
  </si>
  <si>
    <t>Instructions:</t>
  </si>
  <si>
    <t>(see definitions below)</t>
  </si>
  <si>
    <t>Reclass amounts to Statement of Activities format below.</t>
  </si>
  <si>
    <t xml:space="preserve">  Bond premium/(discount) on new debt</t>
  </si>
  <si>
    <t>Amounts as reported</t>
  </si>
  <si>
    <t>Restricted Cash and Cash Equivalents</t>
  </si>
  <si>
    <t>Restricted   long-term investments</t>
  </si>
  <si>
    <t>Current portion of lease agreements</t>
  </si>
  <si>
    <t>Unearned revenues and other</t>
  </si>
  <si>
    <t>Bonds, loans and notes payable, net</t>
  </si>
  <si>
    <t>Unrestricted (deficit)</t>
  </si>
  <si>
    <t xml:space="preserve">  Cash paid to other County departments</t>
  </si>
  <si>
    <t xml:space="preserve">  Purchase of investment securities</t>
  </si>
  <si>
    <t>MIAMI-DADE COUNTY, FLORIDA</t>
  </si>
  <si>
    <t>PROPRIETARY FUNDS</t>
  </si>
  <si>
    <t>STATEMENT OF CASH FLOWS</t>
  </si>
  <si>
    <t>(in thousands)</t>
  </si>
  <si>
    <t xml:space="preserve">  Cash received from customers and tenants</t>
  </si>
  <si>
    <t xml:space="preserve">  Cash received for premiums</t>
  </si>
  <si>
    <t xml:space="preserve">  Other cash received</t>
  </si>
  <si>
    <t xml:space="preserve">  Cash paid for claims and policies</t>
  </si>
  <si>
    <t xml:space="preserve">    Net cash provided (used) by operating activities</t>
  </si>
  <si>
    <t>Cash flows from non-capital financing activities:</t>
  </si>
  <si>
    <t xml:space="preserve">  Advances from other County funds</t>
  </si>
  <si>
    <t xml:space="preserve">  Repayment of advances from other funds</t>
  </si>
  <si>
    <t xml:space="preserve">   Proceeds from issuance of long-term debt</t>
  </si>
  <si>
    <t xml:space="preserve">  Contribution to State of Florida fo Port Tunnel and Railway Projects</t>
  </si>
  <si>
    <t xml:space="preserve">   Litigation Settlement</t>
  </si>
  <si>
    <t xml:space="preserve">   Interest paid</t>
  </si>
  <si>
    <t xml:space="preserve">    Net cash provided (used) by non-capital financing activities</t>
  </si>
  <si>
    <t xml:space="preserve">  Advances from other County  funds</t>
  </si>
  <si>
    <t xml:space="preserve">  Proceeds from issuance of long-term debt</t>
  </si>
  <si>
    <t xml:space="preserve">  Principal payments - bonds, loans, notes payable</t>
  </si>
  <si>
    <t xml:space="preserve">  Interest subsidy received</t>
  </si>
  <si>
    <t xml:space="preserve">  Purchase and construction of capital assets</t>
  </si>
  <si>
    <t xml:space="preserve">  Capital contributed by federal, state and local governments</t>
  </si>
  <si>
    <t xml:space="preserve">  Capital contributed for the Seaport dredging project</t>
  </si>
  <si>
    <t xml:space="preserve">  Payments of energy performance contracts</t>
  </si>
  <si>
    <t xml:space="preserve">  Landfill closure grants expenses</t>
  </si>
  <si>
    <t xml:space="preserve">    Net cash provided (used) by capital and related financing activities</t>
  </si>
  <si>
    <t xml:space="preserve">    Net cash provided (used) by investing activities</t>
  </si>
  <si>
    <t xml:space="preserve">Reconciliation of operating income (loss) to </t>
  </si>
  <si>
    <t xml:space="preserve"> net cash provided (used) by operating activities:</t>
  </si>
  <si>
    <t xml:space="preserve">Adjustments to reconcile operating income (loss) to </t>
  </si>
  <si>
    <t>net cash provided (used) by operating activities:</t>
  </si>
  <si>
    <t xml:space="preserve">    Depreciation expense</t>
  </si>
  <si>
    <t xml:space="preserve">    Impairment loss</t>
  </si>
  <si>
    <t xml:space="preserve">    Other - net</t>
  </si>
  <si>
    <t>(Increase) decrease in assets:</t>
  </si>
  <si>
    <t xml:space="preserve">    Accounts receivable, net</t>
  </si>
  <si>
    <t xml:space="preserve">    Inventories</t>
  </si>
  <si>
    <t xml:space="preserve">    Other current assets</t>
  </si>
  <si>
    <t xml:space="preserve">    Deferred charges and other assets </t>
  </si>
  <si>
    <t xml:space="preserve">    Due from other funds</t>
  </si>
  <si>
    <t xml:space="preserve">    Due from other governments </t>
  </si>
  <si>
    <t>Increase (decrease) in liabilities:</t>
  </si>
  <si>
    <t xml:space="preserve">    Accounts payable and accrued expenses </t>
  </si>
  <si>
    <t xml:space="preserve">    Due to other funds </t>
  </si>
  <si>
    <t xml:space="preserve">    Due to other governments </t>
  </si>
  <si>
    <t xml:space="preserve">    Unearned revenue and other current liabilities </t>
  </si>
  <si>
    <t xml:space="preserve">    Compensated absences</t>
  </si>
  <si>
    <t xml:space="preserve">    Estimated claims payable</t>
  </si>
  <si>
    <t xml:space="preserve">    Liability for closure and postclosure care costs </t>
  </si>
  <si>
    <t xml:space="preserve">    Net pension liability and related deferred outflows and inflows</t>
  </si>
  <si>
    <t xml:space="preserve">    Other long-term liabilities</t>
  </si>
  <si>
    <t xml:space="preserve">Net cash provided (used) by operating activities </t>
  </si>
  <si>
    <t xml:space="preserve">    Deferred loss on loan refinancing </t>
  </si>
  <si>
    <t xml:space="preserve">Capital contributions </t>
  </si>
  <si>
    <t xml:space="preserve">(Decrease) increase in the fair value of investments </t>
  </si>
  <si>
    <t>Capital, construction and related liabilities</t>
  </si>
  <si>
    <t>Capitalized interest</t>
  </si>
  <si>
    <t>Amortization of bond premiums, discounts and issuance costs</t>
  </si>
  <si>
    <t>Capital grants receivable</t>
  </si>
  <si>
    <t>Repayment of capital lease leaseback obligations by collateral agents</t>
  </si>
  <si>
    <t>Increase in the fair value of swaps</t>
  </si>
  <si>
    <t>Decrease in rent and contribution advances</t>
  </si>
  <si>
    <t>Statement of Net Assets, Sept. 30, 2017</t>
  </si>
  <si>
    <t>FOR THE YEAR ENDED SEPTEMBER 30, 2017</t>
  </si>
  <si>
    <t>For the Year Ended September 30, 2017</t>
  </si>
  <si>
    <t>Deferred Outflows of Resources</t>
  </si>
  <si>
    <t xml:space="preserve">    Deferred loss on refunding</t>
  </si>
  <si>
    <t xml:space="preserve">    Deferred outflows-pensions</t>
  </si>
  <si>
    <t>Total Assets and Deferred Outflows of Resources</t>
  </si>
  <si>
    <t>Due from Other Funds</t>
  </si>
  <si>
    <t>Investment Derivative Instruments</t>
  </si>
  <si>
    <t>Other Non Current Assets</t>
  </si>
  <si>
    <t>Liability for closure and postclosure</t>
  </si>
  <si>
    <t>Rent and Contribution advances</t>
  </si>
  <si>
    <t>Unearned Revenue</t>
  </si>
  <si>
    <t>Net pension liability (FRS)</t>
  </si>
  <si>
    <t>Net pension liability (HIS)</t>
  </si>
  <si>
    <t>Net pension liability Public Health Trust Retirement</t>
  </si>
  <si>
    <t>OPEB</t>
  </si>
  <si>
    <t>Rent &amp; ContributioAdvances</t>
  </si>
  <si>
    <t>Deferred Inflows of Resources</t>
  </si>
  <si>
    <t xml:space="preserve">  Deferred gain on refunding</t>
  </si>
  <si>
    <t xml:space="preserve">  Deferred inflows-pensions</t>
  </si>
  <si>
    <t xml:space="preserve">  Total deferred inflows of resources</t>
  </si>
  <si>
    <t>Total liablities and deferred inflows of resources</t>
  </si>
  <si>
    <t>Passenger facility Charges</t>
  </si>
  <si>
    <t>Passenger facility charges</t>
  </si>
  <si>
    <t xml:space="preserve">  Payments to other governments</t>
  </si>
  <si>
    <t xml:space="preserve"> Deferred gain (loss) on bond refunding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</si>
</sst>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CG Times (W1)"/>
    </font>
    <font>
      <b/>
      <sz val="12"/>
      <color indexed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i/>
      <sz val="10"/>
      <color indexed="62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sz val="10"/>
      <color indexed="12"/>
      <name val="Arial"/>
    </font>
    <font>
      <sz val="8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quotePrefix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41" fontId="6" fillId="0" borderId="0" xfId="0" applyNumberFormat="1" applyFont="1"/>
    <xf numFmtId="41" fontId="0" fillId="0" borderId="0" xfId="0" applyNumberFormat="1"/>
    <xf numFmtId="41" fontId="7" fillId="0" borderId="2" xfId="0" applyNumberFormat="1" applyFont="1" applyBorder="1" applyAlignment="1">
      <alignment wrapText="1"/>
    </xf>
    <xf numFmtId="41" fontId="3" fillId="0" borderId="0" xfId="0" applyNumberFormat="1" applyFont="1" applyBorder="1" applyAlignment="1">
      <alignment horizontal="center" wrapText="1"/>
    </xf>
    <xf numFmtId="41" fontId="3" fillId="0" borderId="0" xfId="0" applyNumberFormat="1" applyFont="1" applyBorder="1"/>
    <xf numFmtId="41" fontId="3" fillId="0" borderId="0" xfId="0" applyNumberFormat="1" applyFont="1" applyAlignment="1">
      <alignment wrapText="1"/>
    </xf>
    <xf numFmtId="41" fontId="0" fillId="0" borderId="0" xfId="0" applyNumberFormat="1" applyAlignment="1">
      <alignment wrapText="1"/>
    </xf>
    <xf numFmtId="41" fontId="8" fillId="0" borderId="0" xfId="0" applyNumberFormat="1" applyFont="1" applyAlignment="1"/>
    <xf numFmtId="41" fontId="3" fillId="0" borderId="0" xfId="0" applyNumberFormat="1" applyFont="1"/>
    <xf numFmtId="41" fontId="2" fillId="0" borderId="0" xfId="0" applyNumberFormat="1" applyFont="1"/>
    <xf numFmtId="41" fontId="0" fillId="0" borderId="3" xfId="0" applyNumberFormat="1" applyBorder="1"/>
    <xf numFmtId="41" fontId="9" fillId="0" borderId="2" xfId="0" applyNumberFormat="1" applyFont="1" applyBorder="1" applyAlignment="1">
      <alignment wrapText="1"/>
    </xf>
    <xf numFmtId="41" fontId="3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41" fontId="11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top"/>
    </xf>
    <xf numFmtId="41" fontId="0" fillId="0" borderId="1" xfId="0" applyNumberFormat="1" applyBorder="1" applyAlignment="1">
      <alignment wrapText="1"/>
    </xf>
    <xf numFmtId="41" fontId="0" fillId="0" borderId="4" xfId="0" applyNumberFormat="1" applyBorder="1"/>
    <xf numFmtId="0" fontId="3" fillId="0" borderId="5" xfId="0" applyFont="1" applyBorder="1"/>
    <xf numFmtId="41" fontId="0" fillId="0" borderId="5" xfId="0" applyNumberFormat="1" applyBorder="1" applyAlignment="1">
      <alignment wrapText="1"/>
    </xf>
    <xf numFmtId="41" fontId="0" fillId="0" borderId="5" xfId="0" applyNumberFormat="1" applyBorder="1" applyAlignment="1">
      <alignment horizontal="center" textRotation="90" wrapText="1"/>
    </xf>
    <xf numFmtId="41" fontId="0" fillId="0" borderId="5" xfId="0" applyNumberFormat="1" applyBorder="1" applyAlignment="1">
      <alignment horizontal="center"/>
    </xf>
    <xf numFmtId="41" fontId="0" fillId="0" borderId="6" xfId="0" applyNumberFormat="1" applyBorder="1"/>
    <xf numFmtId="41" fontId="0" fillId="0" borderId="5" xfId="0" applyNumberFormat="1" applyBorder="1"/>
    <xf numFmtId="41" fontId="0" fillId="0" borderId="7" xfId="0" applyNumberFormat="1" applyBorder="1"/>
    <xf numFmtId="41" fontId="0" fillId="0" borderId="8" xfId="0" applyNumberFormat="1" applyBorder="1"/>
    <xf numFmtId="41" fontId="0" fillId="0" borderId="9" xfId="0" applyNumberFormat="1" applyBorder="1"/>
    <xf numFmtId="41" fontId="14" fillId="0" borderId="5" xfId="0" applyNumberFormat="1" applyFont="1" applyBorder="1" applyAlignment="1">
      <alignment wrapText="1"/>
    </xf>
    <xf numFmtId="41" fontId="0" fillId="0" borderId="5" xfId="0" applyNumberFormat="1" applyBorder="1" applyAlignment="1">
      <alignment horizontal="center" wrapText="1"/>
    </xf>
    <xf numFmtId="41" fontId="0" fillId="0" borderId="5" xfId="0" applyNumberFormat="1" applyBorder="1" applyAlignment="1">
      <alignment horizontal="centerContinuous" vertical="top"/>
    </xf>
    <xf numFmtId="41" fontId="0" fillId="0" borderId="10" xfId="0" applyNumberFormat="1" applyBorder="1" applyAlignment="1">
      <alignment horizontal="centerContinuous" vertical="top"/>
    </xf>
    <xf numFmtId="41" fontId="0" fillId="0" borderId="4" xfId="0" applyNumberFormat="1" applyBorder="1" applyAlignment="1">
      <alignment horizontal="centerContinuous" vertical="top"/>
    </xf>
    <xf numFmtId="41" fontId="0" fillId="0" borderId="11" xfId="0" applyNumberFormat="1" applyBorder="1" applyAlignment="1">
      <alignment horizontal="centerContinuous" vertical="top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12" xfId="0" applyBorder="1"/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5" xfId="0" applyBorder="1" applyAlignment="1">
      <alignment wrapText="1"/>
    </xf>
    <xf numFmtId="0" fontId="0" fillId="0" borderId="16" xfId="0" applyBorder="1"/>
    <xf numFmtId="0" fontId="3" fillId="0" borderId="0" xfId="0" applyFont="1" applyAlignment="1">
      <alignment wrapText="1"/>
    </xf>
    <xf numFmtId="0" fontId="0" fillId="0" borderId="7" xfId="0" applyBorder="1"/>
    <xf numFmtId="0" fontId="13" fillId="0" borderId="1" xfId="0" applyFont="1" applyBorder="1" applyAlignment="1">
      <alignment horizontal="left" vertical="center"/>
    </xf>
    <xf numFmtId="41" fontId="0" fillId="0" borderId="10" xfId="0" applyNumberFormat="1" applyBorder="1" applyAlignment="1">
      <alignment horizontal="centerContinuous"/>
    </xf>
    <xf numFmtId="41" fontId="0" fillId="0" borderId="4" xfId="0" applyNumberFormat="1" applyBorder="1" applyAlignment="1">
      <alignment horizontal="centerContinuous"/>
    </xf>
    <xf numFmtId="41" fontId="0" fillId="0" borderId="11" xfId="0" applyNumberFormat="1" applyBorder="1" applyAlignment="1">
      <alignment horizontal="centerContinuous"/>
    </xf>
    <xf numFmtId="41" fontId="0" fillId="0" borderId="0" xfId="0" applyNumberFormat="1" applyBorder="1" applyAlignment="1"/>
    <xf numFmtId="41" fontId="0" fillId="0" borderId="0" xfId="0" applyNumberFormat="1" applyAlignment="1"/>
    <xf numFmtId="41" fontId="0" fillId="0" borderId="1" xfId="0" applyNumberFormat="1" applyBorder="1"/>
    <xf numFmtId="41" fontId="0" fillId="0" borderId="5" xfId="0" applyNumberFormat="1" applyFill="1" applyBorder="1" applyAlignment="1">
      <alignment wrapText="1"/>
    </xf>
    <xf numFmtId="41" fontId="0" fillId="0" borderId="12" xfId="0" applyNumberFormat="1" applyBorder="1"/>
    <xf numFmtId="41" fontId="4" fillId="0" borderId="0" xfId="0" applyNumberFormat="1" applyFont="1"/>
    <xf numFmtId="41" fontId="2" fillId="0" borderId="10" xfId="0" applyNumberFormat="1" applyFont="1" applyBorder="1" applyAlignment="1">
      <alignment horizontal="centerContinuous"/>
    </xf>
    <xf numFmtId="41" fontId="1" fillId="0" borderId="4" xfId="0" applyNumberFormat="1" applyFont="1" applyBorder="1" applyAlignment="1">
      <alignment horizontal="centerContinuous"/>
    </xf>
    <xf numFmtId="41" fontId="1" fillId="0" borderId="11" xfId="0" applyNumberFormat="1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Continuous" vertical="top"/>
    </xf>
    <xf numFmtId="41" fontId="2" fillId="0" borderId="4" xfId="0" applyNumberFormat="1" applyFont="1" applyBorder="1" applyAlignment="1">
      <alignment horizontal="centerContinuous" vertical="top"/>
    </xf>
    <xf numFmtId="41" fontId="1" fillId="0" borderId="4" xfId="0" applyNumberFormat="1" applyFont="1" applyBorder="1" applyAlignment="1">
      <alignment horizontal="centerContinuous" vertical="top"/>
    </xf>
    <xf numFmtId="41" fontId="1" fillId="0" borderId="11" xfId="0" applyNumberFormat="1" applyFont="1" applyBorder="1" applyAlignment="1">
      <alignment horizontal="centerContinuous" vertical="top"/>
    </xf>
    <xf numFmtId="41" fontId="0" fillId="0" borderId="0" xfId="0" applyNumberFormat="1" applyBorder="1"/>
    <xf numFmtId="41" fontId="0" fillId="0" borderId="2" xfId="0" applyNumberFormat="1" applyBorder="1"/>
    <xf numFmtId="41" fontId="15" fillId="0" borderId="0" xfId="0" applyNumberFormat="1" applyFont="1"/>
    <xf numFmtId="41" fontId="17" fillId="2" borderId="0" xfId="0" applyNumberFormat="1" applyFont="1" applyFill="1" applyBorder="1" applyAlignment="1"/>
    <xf numFmtId="3" fontId="18" fillId="2" borderId="0" xfId="0" applyNumberFormat="1" applyFont="1" applyFill="1" applyAlignment="1"/>
    <xf numFmtId="41" fontId="18" fillId="2" borderId="0" xfId="0" applyNumberFormat="1" applyFont="1" applyFill="1" applyBorder="1" applyAlignment="1"/>
    <xf numFmtId="41" fontId="20" fillId="2" borderId="0" xfId="0" applyNumberFormat="1" applyFont="1" applyFill="1" applyBorder="1" applyAlignment="1"/>
    <xf numFmtId="37" fontId="18" fillId="0" borderId="0" xfId="0" applyNumberFormat="1" applyFont="1" applyFill="1" applyBorder="1" applyAlignment="1"/>
    <xf numFmtId="3" fontId="18" fillId="2" borderId="0" xfId="0" applyNumberFormat="1" applyFont="1" applyFill="1" applyAlignment="1">
      <alignment horizontal="left" wrapText="1"/>
    </xf>
    <xf numFmtId="37" fontId="17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37" fontId="17" fillId="0" borderId="0" xfId="0" applyNumberFormat="1" applyFont="1" applyFill="1" applyBorder="1" applyAlignment="1"/>
    <xf numFmtId="37" fontId="17" fillId="2" borderId="0" xfId="0" applyNumberFormat="1" applyFont="1" applyFill="1" applyAlignment="1">
      <alignment horizontal="centerContinuous"/>
    </xf>
    <xf numFmtId="37" fontId="21" fillId="2" borderId="0" xfId="0" applyNumberFormat="1" applyFont="1" applyFill="1" applyAlignment="1">
      <alignment horizontal="centerContinuous"/>
    </xf>
    <xf numFmtId="37" fontId="21" fillId="0" borderId="0" xfId="0" applyNumberFormat="1" applyFont="1" applyFill="1" applyAlignment="1">
      <alignment horizontal="centerContinuous"/>
    </xf>
    <xf numFmtId="37" fontId="22" fillId="2" borderId="0" xfId="0" applyNumberFormat="1" applyFont="1" applyFill="1" applyAlignment="1">
      <alignment horizontal="centerContinuous"/>
    </xf>
    <xf numFmtId="37" fontId="19" fillId="2" borderId="0" xfId="0" applyNumberFormat="1" applyFont="1" applyFill="1" applyAlignment="1">
      <alignment horizontal="centerContinuous"/>
    </xf>
    <xf numFmtId="37" fontId="18" fillId="2" borderId="0" xfId="0" applyNumberFormat="1" applyFont="1" applyFill="1" applyAlignment="1">
      <alignment horizontal="centerContinuous"/>
    </xf>
    <xf numFmtId="37" fontId="18" fillId="0" borderId="0" xfId="0" applyNumberFormat="1" applyFont="1" applyFill="1" applyAlignment="1">
      <alignment horizontal="centerContinuous"/>
    </xf>
    <xf numFmtId="37" fontId="18" fillId="3" borderId="0" xfId="0" applyNumberFormat="1" applyFont="1" applyFill="1" applyBorder="1" applyAlignment="1"/>
    <xf numFmtId="0" fontId="0" fillId="3" borderId="0" xfId="0" applyFill="1"/>
    <xf numFmtId="37" fontId="18" fillId="3" borderId="0" xfId="0" applyNumberFormat="1" applyFont="1" applyFill="1" applyBorder="1" applyAlignment="1">
      <alignment horizontal="left" indent="1"/>
    </xf>
    <xf numFmtId="0" fontId="11" fillId="0" borderId="0" xfId="0" applyFont="1" applyAlignment="1">
      <alignment wrapText="1"/>
    </xf>
    <xf numFmtId="41" fontId="2" fillId="0" borderId="5" xfId="0" applyNumberFormat="1" applyFont="1" applyBorder="1" applyAlignment="1">
      <alignment horizontal="center" textRotation="90" wrapText="1"/>
    </xf>
    <xf numFmtId="0" fontId="2" fillId="0" borderId="0" xfId="0" applyFont="1"/>
    <xf numFmtId="0" fontId="2" fillId="0" borderId="0" xfId="0" applyFont="1" applyFill="1" applyBorder="1"/>
    <xf numFmtId="41" fontId="2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/>
  <cols>
    <col min="1" max="1" width="36.6640625" customWidth="1"/>
    <col min="2" max="2" width="16" style="10" customWidth="1"/>
    <col min="3" max="3" width="1.88671875" style="10" customWidth="1"/>
    <col min="4" max="4" width="11.5546875" style="10" customWidth="1"/>
    <col min="5" max="5" width="2.109375" style="10" customWidth="1"/>
    <col min="6" max="6" width="10.6640625" style="10" customWidth="1"/>
    <col min="7" max="8" width="10.33203125" style="10" customWidth="1"/>
    <col min="9" max="9" width="9.6640625" style="10" customWidth="1"/>
    <col min="10" max="10" width="2.5546875" style="10" customWidth="1"/>
    <col min="11" max="14" width="11.44140625" style="10" customWidth="1"/>
    <col min="15" max="15" width="10" style="10" customWidth="1"/>
    <col min="16" max="18" width="10.5546875" style="10" customWidth="1"/>
    <col min="19" max="19" width="9.109375" style="10"/>
    <col min="20" max="20" width="11.5546875" style="10" customWidth="1"/>
    <col min="21" max="21" width="10" style="10" customWidth="1"/>
    <col min="22" max="22" width="10.109375" style="10" customWidth="1"/>
    <col min="23" max="23" width="10.44140625" style="10" customWidth="1"/>
    <col min="24" max="24" width="10.6640625" style="10" customWidth="1"/>
    <col min="25" max="25" width="11.5546875" style="10" customWidth="1"/>
  </cols>
  <sheetData>
    <row r="1" spans="1:25">
      <c r="F1" s="10" t="s">
        <v>70</v>
      </c>
    </row>
    <row r="3" spans="1:25">
      <c r="A3" s="3" t="s">
        <v>47</v>
      </c>
    </row>
    <row r="4" spans="1:25">
      <c r="A4" s="3" t="s">
        <v>259</v>
      </c>
      <c r="F4" s="57" t="s">
        <v>74</v>
      </c>
      <c r="G4" s="58"/>
      <c r="H4" s="58"/>
      <c r="I4" s="59"/>
      <c r="J4" s="60"/>
      <c r="K4" s="61"/>
      <c r="O4" s="57" t="s">
        <v>78</v>
      </c>
      <c r="P4" s="58"/>
      <c r="Q4" s="58"/>
      <c r="R4" s="58"/>
      <c r="S4" s="59"/>
    </row>
    <row r="5" spans="1:25" ht="79.2">
      <c r="A5" s="56" t="s">
        <v>168</v>
      </c>
      <c r="B5" s="39" t="s">
        <v>176</v>
      </c>
      <c r="C5" s="62"/>
      <c r="D5" s="31" t="s">
        <v>71</v>
      </c>
      <c r="E5" s="28"/>
      <c r="F5" s="31" t="s">
        <v>72</v>
      </c>
      <c r="G5" s="31" t="s">
        <v>169</v>
      </c>
      <c r="H5" s="31" t="s">
        <v>73</v>
      </c>
      <c r="I5" s="31" t="s">
        <v>53</v>
      </c>
      <c r="J5" s="31"/>
      <c r="K5" s="31" t="s">
        <v>170</v>
      </c>
      <c r="L5" s="31" t="s">
        <v>171</v>
      </c>
      <c r="M5" s="31" t="s">
        <v>172</v>
      </c>
      <c r="N5" s="31" t="s">
        <v>82</v>
      </c>
      <c r="O5" s="31" t="s">
        <v>75</v>
      </c>
      <c r="P5" s="31" t="s">
        <v>76</v>
      </c>
      <c r="Q5" s="31" t="s">
        <v>77</v>
      </c>
      <c r="R5" s="99" t="s">
        <v>280</v>
      </c>
      <c r="S5" s="31" t="s">
        <v>82</v>
      </c>
      <c r="T5" s="31" t="s">
        <v>79</v>
      </c>
      <c r="U5" s="31" t="s">
        <v>80</v>
      </c>
      <c r="V5" s="31" t="s">
        <v>81</v>
      </c>
      <c r="W5" s="31" t="s">
        <v>83</v>
      </c>
      <c r="X5" s="31" t="s">
        <v>84</v>
      </c>
      <c r="Y5" s="63" t="s">
        <v>18</v>
      </c>
    </row>
    <row r="6" spans="1:25">
      <c r="A6" s="3" t="s">
        <v>166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>
        <f t="shared" ref="Y7:Y12" si="0">SUM(D7:X7)</f>
        <v>0</v>
      </c>
    </row>
    <row r="8" spans="1: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>
        <f t="shared" si="0"/>
        <v>0</v>
      </c>
    </row>
    <row r="9" spans="1: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>
        <f t="shared" si="0"/>
        <v>0</v>
      </c>
    </row>
    <row r="10" spans="1: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>
        <f t="shared" si="0"/>
        <v>0</v>
      </c>
    </row>
    <row r="11" spans="1: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>
        <f t="shared" si="0"/>
        <v>0</v>
      </c>
    </row>
    <row r="12" spans="1: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>
        <f t="shared" si="0"/>
        <v>0</v>
      </c>
    </row>
    <row r="13" spans="1:25">
      <c r="A13" t="s">
        <v>48</v>
      </c>
      <c r="B13" s="35">
        <f>SUM(B7:B12)</f>
        <v>0</v>
      </c>
      <c r="C13" s="34"/>
      <c r="D13" s="35">
        <f>+B13</f>
        <v>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>
        <f>SUM(Y7:Y12)</f>
        <v>0</v>
      </c>
    </row>
    <row r="14" spans="1: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>
      <c r="A15" s="3" t="s">
        <v>167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>
        <f>SUM(D16:X16)</f>
        <v>0</v>
      </c>
    </row>
    <row r="17" spans="1: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>
        <f t="shared" ref="Y17:Y23" si="1">SUM(D17:X17)</f>
        <v>0</v>
      </c>
    </row>
    <row r="18" spans="1: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>
        <f t="shared" si="1"/>
        <v>0</v>
      </c>
    </row>
    <row r="19" spans="1: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>
        <f t="shared" si="1"/>
        <v>0</v>
      </c>
    </row>
    <row r="20" spans="1: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>
        <f t="shared" si="1"/>
        <v>0</v>
      </c>
    </row>
    <row r="21" spans="1: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>
        <f t="shared" si="1"/>
        <v>0</v>
      </c>
    </row>
    <row r="22" spans="1: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>
        <f t="shared" si="1"/>
        <v>0</v>
      </c>
    </row>
    <row r="23" spans="1: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>
        <f t="shared" si="1"/>
        <v>0</v>
      </c>
    </row>
    <row r="24" spans="1:25">
      <c r="A24" t="s">
        <v>49</v>
      </c>
      <c r="B24" s="35">
        <f>SUM(B16:B23)</f>
        <v>0</v>
      </c>
      <c r="C24" s="34"/>
      <c r="D24" s="34"/>
      <c r="E24" s="34"/>
      <c r="F24" s="35"/>
      <c r="G24" s="35"/>
      <c r="H24" s="35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>
        <f>SUM(Y16:Y23)</f>
        <v>0</v>
      </c>
    </row>
    <row r="25" spans="1:25" ht="6" customHeight="1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46.5" customHeight="1">
      <c r="A26" s="5" t="s">
        <v>51</v>
      </c>
      <c r="B26" s="64">
        <f>+B13-B24</f>
        <v>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4">
        <f>+Y13-Y24</f>
        <v>0</v>
      </c>
    </row>
    <row r="27" spans="1: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" t="s">
        <v>50</v>
      </c>
      <c r="B28" s="34"/>
      <c r="C28" s="34"/>
      <c r="D28" s="34"/>
      <c r="E28" s="34"/>
      <c r="F28" s="34"/>
      <c r="G28" s="34"/>
      <c r="H28" s="34"/>
      <c r="I28" s="34"/>
      <c r="J28" s="34"/>
      <c r="K28" s="35">
        <f>+B28</f>
        <v>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>
        <f>SUM(D28:X28)</f>
        <v>0</v>
      </c>
    </row>
    <row r="29" spans="1: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26.4">
      <c r="A30" s="5" t="s">
        <v>52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>
        <f>+B30</f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>
        <f>SUM(D30:X30)</f>
        <v>0</v>
      </c>
    </row>
    <row r="31" spans="1: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t="s">
        <v>173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>
        <f>+B32</f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>
        <f>SUM(D32:X32)</f>
        <v>0</v>
      </c>
    </row>
    <row r="33" spans="1: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t="s">
        <v>54</v>
      </c>
      <c r="B34" s="35">
        <f>+B26+B28+B30+B32</f>
        <v>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>
        <f>+Y26+Y28+Y30+Y32</f>
        <v>0</v>
      </c>
    </row>
    <row r="35" spans="1: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" t="s">
        <v>55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t="s">
        <v>64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>
        <f>+B37</f>
        <v>0</v>
      </c>
      <c r="P37" s="34"/>
      <c r="Q37" s="34"/>
      <c r="R37" s="34"/>
      <c r="S37" s="34"/>
      <c r="T37" s="34"/>
      <c r="U37" s="34"/>
      <c r="V37" s="34"/>
      <c r="W37" s="34"/>
      <c r="X37" s="34"/>
      <c r="Y37" s="34">
        <f>SUM(D37:X37)</f>
        <v>0</v>
      </c>
    </row>
    <row r="38" spans="1:25">
      <c r="A38" t="s">
        <v>65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>
        <f>+B38</f>
        <v>0</v>
      </c>
      <c r="Q38" s="34"/>
      <c r="R38" s="34"/>
      <c r="S38" s="34"/>
      <c r="T38" s="34"/>
      <c r="U38" s="34"/>
      <c r="V38" s="34"/>
      <c r="W38" s="34"/>
      <c r="X38" s="34"/>
      <c r="Y38" s="34">
        <f>SUM(D38:X38)</f>
        <v>0</v>
      </c>
    </row>
    <row r="39" spans="1:25">
      <c r="A39" t="s">
        <v>174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t="s">
        <v>100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>
        <f>+B40</f>
        <v>0</v>
      </c>
      <c r="R40" s="34"/>
      <c r="S40" s="34"/>
      <c r="T40" s="34"/>
      <c r="U40" s="34"/>
      <c r="V40" s="34"/>
      <c r="W40" s="34"/>
      <c r="X40" s="34"/>
      <c r="Y40" s="34">
        <f>SUM(D40:X40)</f>
        <v>0</v>
      </c>
    </row>
    <row r="41" spans="1:25">
      <c r="A41" t="s">
        <v>101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>
        <f>+B41</f>
        <v>0</v>
      </c>
      <c r="R41" s="34"/>
      <c r="S41" s="34"/>
      <c r="T41" s="34"/>
      <c r="U41" s="34"/>
      <c r="V41" s="34"/>
      <c r="W41" s="34"/>
      <c r="X41" s="34"/>
      <c r="Y41" s="34">
        <f>SUM(D41:X41)</f>
        <v>0</v>
      </c>
    </row>
    <row r="42" spans="1:25">
      <c r="A42" t="s">
        <v>102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>
        <f>+B42</f>
        <v>0</v>
      </c>
      <c r="R42" s="34"/>
      <c r="S42" s="34"/>
      <c r="T42" s="34"/>
      <c r="U42" s="34"/>
      <c r="V42" s="34"/>
      <c r="W42" s="34"/>
      <c r="X42" s="34"/>
      <c r="Y42" s="34">
        <f>SUM(D42:X42)</f>
        <v>0</v>
      </c>
    </row>
    <row r="43" spans="1:25">
      <c r="A43" s="97" t="s">
        <v>281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>
        <f>+B43</f>
        <v>0</v>
      </c>
      <c r="S43" s="34"/>
      <c r="T43" s="34"/>
      <c r="U43" s="34"/>
      <c r="V43" s="34"/>
      <c r="W43" s="34"/>
      <c r="X43" s="34"/>
      <c r="Y43" s="34">
        <f>SUM(D43:X43)</f>
        <v>0</v>
      </c>
    </row>
    <row r="44" spans="1:25">
      <c r="A44" t="s">
        <v>66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5">
        <f>+B44</f>
        <v>0</v>
      </c>
      <c r="T44" s="34"/>
      <c r="U44" s="34"/>
      <c r="V44" s="34"/>
      <c r="W44" s="34"/>
      <c r="X44" s="34"/>
      <c r="Y44" s="34">
        <f>SUM(D44:X44)</f>
        <v>0</v>
      </c>
    </row>
    <row r="45" spans="1:25" ht="6" customHeight="1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t="s">
        <v>56</v>
      </c>
      <c r="B46" s="35">
        <f>SUM(B37:B45)</f>
        <v>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>
        <f>SUM(Y37:Y45)</f>
        <v>0</v>
      </c>
    </row>
    <row r="47" spans="1:25" ht="10.5" customHeight="1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26.4">
      <c r="A48" s="5" t="s">
        <v>57</v>
      </c>
      <c r="B48" s="34">
        <f>+B34+B46</f>
        <v>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>
        <f>+Y34+Y46</f>
        <v>0</v>
      </c>
    </row>
    <row r="49" spans="1:25" ht="9.7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>
      <c r="A50" s="3" t="s">
        <v>175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>
      <c r="A51" t="s">
        <v>142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>
        <f>+B51</f>
        <v>0</v>
      </c>
      <c r="U51" s="34"/>
      <c r="V51" s="34"/>
      <c r="W51" s="34"/>
      <c r="X51" s="34"/>
      <c r="Y51" s="34">
        <f t="shared" ref="Y51:Y57" si="2">SUM(D51:X51)</f>
        <v>0</v>
      </c>
    </row>
    <row r="52" spans="1:25">
      <c r="A52" t="s">
        <v>143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>
        <f>+B52</f>
        <v>0</v>
      </c>
      <c r="U52" s="34"/>
      <c r="V52" s="34"/>
      <c r="W52" s="34"/>
      <c r="X52" s="34"/>
      <c r="Y52" s="34">
        <f t="shared" si="2"/>
        <v>0</v>
      </c>
    </row>
    <row r="53" spans="1:25">
      <c r="A53" t="s">
        <v>144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>
        <f>+B53</f>
        <v>0</v>
      </c>
      <c r="U53" s="34"/>
      <c r="V53" s="34"/>
      <c r="W53" s="34"/>
      <c r="X53" s="34"/>
      <c r="Y53" s="34">
        <f t="shared" si="2"/>
        <v>0</v>
      </c>
    </row>
    <row r="54" spans="1:25">
      <c r="A54" t="s">
        <v>145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>
        <f>+B54</f>
        <v>0</v>
      </c>
      <c r="U54" s="34"/>
      <c r="V54" s="34"/>
      <c r="W54" s="34"/>
      <c r="X54" s="34"/>
      <c r="Y54" s="34">
        <f t="shared" si="2"/>
        <v>0</v>
      </c>
    </row>
    <row r="55" spans="1:25">
      <c r="A55" t="s">
        <v>59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>
        <f>+B55</f>
        <v>0</v>
      </c>
      <c r="V55" s="34"/>
      <c r="W55" s="34"/>
      <c r="X55" s="34"/>
      <c r="Y55" s="34">
        <f t="shared" si="2"/>
        <v>0</v>
      </c>
    </row>
    <row r="56" spans="1:25">
      <c r="A56" t="s">
        <v>60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5">
        <f>+B56</f>
        <v>0</v>
      </c>
      <c r="W56" s="34"/>
      <c r="X56" s="34"/>
      <c r="Y56" s="34">
        <f t="shared" si="2"/>
        <v>0</v>
      </c>
    </row>
    <row r="57" spans="1:25">
      <c r="A57" t="s">
        <v>61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5"/>
      <c r="X57" s="34"/>
      <c r="Y57" s="34">
        <f t="shared" si="2"/>
        <v>0</v>
      </c>
    </row>
    <row r="58" spans="1:25" ht="10.5" customHeight="1">
      <c r="B58" s="6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64"/>
    </row>
    <row r="59" spans="1:25">
      <c r="A59" s="3" t="s">
        <v>67</v>
      </c>
      <c r="B59" s="34">
        <f>SUM(B48:B58)</f>
        <v>0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>
        <f>SUM(Y48:Y58)</f>
        <v>0</v>
      </c>
    </row>
    <row r="60" spans="1:25">
      <c r="A60" t="s">
        <v>68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35">
        <f>+B60</f>
        <v>0</v>
      </c>
      <c r="Y60" s="64">
        <f>SUM(D60:X60)</f>
        <v>0</v>
      </c>
    </row>
    <row r="61" spans="1:25" ht="13.8" thickBot="1">
      <c r="A61" t="s">
        <v>69</v>
      </c>
      <c r="B61" s="38">
        <f>+B59+B60</f>
        <v>0</v>
      </c>
      <c r="C61" s="38"/>
      <c r="D61" s="38">
        <f>+D13</f>
        <v>0</v>
      </c>
      <c r="E61" s="38"/>
      <c r="F61" s="38">
        <f>+F24</f>
        <v>0</v>
      </c>
      <c r="G61" s="38">
        <f>+G24</f>
        <v>0</v>
      </c>
      <c r="H61" s="38">
        <f>+H24</f>
        <v>0</v>
      </c>
      <c r="I61" s="38">
        <f>+I24</f>
        <v>0</v>
      </c>
      <c r="J61" s="38"/>
      <c r="K61" s="38">
        <f>+K28</f>
        <v>0</v>
      </c>
      <c r="L61" s="38">
        <f>+L28</f>
        <v>0</v>
      </c>
      <c r="M61" s="38">
        <f>+M30</f>
        <v>0</v>
      </c>
      <c r="N61" s="38">
        <f>+N32</f>
        <v>0</v>
      </c>
      <c r="O61" s="38">
        <f>+O37</f>
        <v>0</v>
      </c>
      <c r="P61" s="38">
        <f>+P38</f>
        <v>0</v>
      </c>
      <c r="Q61" s="38">
        <f>+Q40+Q41+Q42</f>
        <v>0</v>
      </c>
      <c r="R61" s="38"/>
      <c r="S61" s="38">
        <f>+S44</f>
        <v>0</v>
      </c>
      <c r="T61" s="38">
        <f>+T51+T52+T53+T54</f>
        <v>0</v>
      </c>
      <c r="U61" s="38">
        <f>+U55</f>
        <v>0</v>
      </c>
      <c r="V61" s="38">
        <f>+V56</f>
        <v>0</v>
      </c>
      <c r="W61" s="38">
        <f>+W57</f>
        <v>0</v>
      </c>
      <c r="X61" s="38">
        <f>+X60</f>
        <v>0</v>
      </c>
      <c r="Y61" s="38">
        <f>+Y59+Y60</f>
        <v>0</v>
      </c>
    </row>
    <row r="62" spans="1:25" ht="13.8" thickTop="1"/>
    <row r="63" spans="1:25">
      <c r="A63" s="3" t="s">
        <v>62</v>
      </c>
      <c r="D63" s="65" t="s">
        <v>85</v>
      </c>
      <c r="E63" s="65"/>
    </row>
    <row r="64" spans="1:25">
      <c r="A64" s="7" t="s">
        <v>63</v>
      </c>
    </row>
    <row r="65" spans="2:7">
      <c r="G65" s="29"/>
    </row>
    <row r="66" spans="2:7">
      <c r="B66" s="29"/>
      <c r="G66" s="29"/>
    </row>
    <row r="67" spans="2:7">
      <c r="B67" s="29"/>
      <c r="G67" s="29"/>
    </row>
    <row r="68" spans="2:7">
      <c r="B68" s="29"/>
    </row>
  </sheetData>
  <phoneticPr fontId="0" type="noConversion"/>
  <pageMargins left="0.75" right="0.75" top="1" bottom="1" header="0.5" footer="0.5"/>
  <pageSetup paperSize="5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B37" sqref="B37"/>
    </sheetView>
  </sheetViews>
  <sheetFormatPr defaultRowHeight="13.2"/>
  <cols>
    <col min="1" max="1" width="49.44140625" customWidth="1"/>
    <col min="2" max="2" width="16.33203125" customWidth="1"/>
    <col min="3" max="3" width="10.6640625" customWidth="1"/>
    <col min="4" max="4" width="10.44140625" customWidth="1"/>
    <col min="6" max="6" width="9.33203125" bestFit="1" customWidth="1"/>
    <col min="7" max="8" width="9.88671875" customWidth="1"/>
    <col min="9" max="9" width="10.6640625" customWidth="1"/>
    <col min="10" max="10" width="10" customWidth="1"/>
    <col min="12" max="12" width="9.44140625" customWidth="1"/>
    <col min="13" max="13" width="12.6640625" customWidth="1"/>
  </cols>
  <sheetData>
    <row r="1" spans="1:13" ht="15.6">
      <c r="A1" s="9" t="s">
        <v>177</v>
      </c>
      <c r="B1" s="10"/>
      <c r="C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6">
      <c r="A2" s="9"/>
      <c r="B2" s="10"/>
      <c r="C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75" t="s">
        <v>181</v>
      </c>
      <c r="B3" s="10"/>
      <c r="D3" s="25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75" t="s">
        <v>183</v>
      </c>
      <c r="B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>
      <c r="A5" s="75" t="s">
        <v>182</v>
      </c>
      <c r="B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10" customFormat="1"/>
    <row r="7" spans="1:13" s="10" customFormat="1">
      <c r="A7" s="75"/>
    </row>
    <row r="8" spans="1:13" ht="27.6">
      <c r="A8" s="11" t="s">
        <v>178</v>
      </c>
      <c r="B8" s="12" t="s">
        <v>185</v>
      </c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</row>
    <row r="9" spans="1:13" ht="18.75" customHeight="1">
      <c r="A9" s="14" t="s">
        <v>108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5"/>
      <c r="M9" s="10"/>
    </row>
    <row r="10" spans="1:13">
      <c r="A10" s="10" t="s">
        <v>109</v>
      </c>
      <c r="B10" s="10">
        <f>+'St of Rev, Exp'!Y13</f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7" t="s">
        <v>110</v>
      </c>
      <c r="B12" s="73">
        <f>+'St of Rev, Exp'!Y24</f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7"/>
      <c r="B13" s="7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 t="s">
        <v>140</v>
      </c>
      <c r="B14" s="10">
        <f>+'St of Rev, Exp'!Y28</f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 t="s">
        <v>111</v>
      </c>
      <c r="B15" s="10">
        <f>+'St of Rev, Exp'!Y30</f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8" t="s">
        <v>112</v>
      </c>
      <c r="B16" s="74">
        <f>+'St of Rev, Exp'!Y32</f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18" t="s">
        <v>180</v>
      </c>
      <c r="B17" s="29">
        <f>+B13+B14+B15+B16</f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17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5">
      <c r="A19" s="18" t="s">
        <v>113</v>
      </c>
      <c r="B19" s="10">
        <f>+'St of Rev, Exp'!Y37</f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5">
      <c r="A20" s="18" t="s">
        <v>114</v>
      </c>
      <c r="B20" s="10">
        <f>+'St of Rev, Exp'!Y38</f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5">
      <c r="A21" s="18" t="s">
        <v>115</v>
      </c>
      <c r="B21" s="10">
        <f>+'St of Rev, Exp'!Y40+'St of Rev, Exp'!Y41+'St of Rev, Exp'!Y42</f>
        <v>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5">
      <c r="A22" s="18" t="s">
        <v>116</v>
      </c>
      <c r="B22" s="74">
        <f>+'St of Rev, Exp'!Y44</f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5">
      <c r="A23" s="18" t="s">
        <v>179</v>
      </c>
      <c r="B23" s="29">
        <f>SUM(B19:B22)</f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5">
      <c r="A24" s="10" t="s">
        <v>59</v>
      </c>
      <c r="B24" s="10">
        <f>+'St of Rev, Exp'!Y55</f>
        <v>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5">
      <c r="A25" s="18" t="s">
        <v>60</v>
      </c>
      <c r="B25" s="10">
        <f>+'St of Rev, Exp'!Y56</f>
        <v>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5">
      <c r="A26" s="18" t="s">
        <v>58</v>
      </c>
      <c r="B26" s="10">
        <f>+'St of Rev, Exp'!Y51+'St of Rev, Exp'!Y52+'St of Rev, Exp'!Y53+'St of Rev, Exp'!Y54</f>
        <v>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5">
      <c r="A27" s="1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5" ht="13.8" thickBot="1">
      <c r="A28" s="17" t="s">
        <v>141</v>
      </c>
      <c r="B28" s="19">
        <f>+B17+B23+B24+B26+B25</f>
        <v>0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6"/>
      <c r="O28" s="6"/>
    </row>
    <row r="29" spans="1:15" ht="13.8" thickTop="1">
      <c r="A29" s="1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ht="31.2">
      <c r="A30" s="20" t="s">
        <v>117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5" ht="13.8">
      <c r="A32" s="22" t="s">
        <v>118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5">
      <c r="A33" s="17" t="s">
        <v>71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5">
      <c r="A34" s="17" t="s">
        <v>119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5">
      <c r="A35" s="17" t="s">
        <v>120</v>
      </c>
      <c r="B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5">
      <c r="A36" s="17" t="s">
        <v>121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5">
      <c r="A37" s="1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5">
      <c r="A38" s="17" t="s">
        <v>122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5" ht="13.8">
      <c r="A40" s="22" t="s">
        <v>123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5">
      <c r="A41" s="1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5" ht="13.8" thickBot="1">
      <c r="A42" s="17" t="s">
        <v>124</v>
      </c>
      <c r="B42" s="19">
        <f>SUM(B30:B41)</f>
        <v>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6"/>
      <c r="O42" s="6"/>
    </row>
    <row r="43" spans="1:15" ht="13.8" thickTop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t="s">
        <v>125</v>
      </c>
      <c r="B44" s="10">
        <f>+B28-B42</f>
        <v>0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6"/>
      <c r="O44" s="6"/>
    </row>
    <row r="47" spans="1:15">
      <c r="A47" s="23" t="s">
        <v>107</v>
      </c>
      <c r="B47" s="24"/>
      <c r="C47" s="26"/>
      <c r="D47" s="26"/>
      <c r="E47" s="26"/>
      <c r="F47" s="26"/>
      <c r="G47" s="26"/>
    </row>
    <row r="48" spans="1:15">
      <c r="A48" s="23" t="s">
        <v>126</v>
      </c>
      <c r="B48" s="24"/>
      <c r="C48" s="26"/>
      <c r="D48" s="26"/>
      <c r="E48" s="26"/>
      <c r="F48" s="26"/>
      <c r="G48" s="26"/>
    </row>
    <row r="49" spans="1:7">
      <c r="A49" s="24" t="s">
        <v>127</v>
      </c>
      <c r="B49" s="24"/>
      <c r="C49" s="26"/>
      <c r="D49" s="26"/>
      <c r="E49" s="26"/>
      <c r="F49" s="26"/>
      <c r="G49" s="26"/>
    </row>
    <row r="50" spans="1:7">
      <c r="A50" s="24"/>
      <c r="B50" s="24"/>
      <c r="C50" s="26"/>
      <c r="D50" s="26"/>
      <c r="E50" s="26"/>
      <c r="F50" s="26"/>
      <c r="G50" s="26"/>
    </row>
    <row r="51" spans="1:7">
      <c r="A51" s="26"/>
      <c r="B51" s="26"/>
      <c r="C51" s="26"/>
      <c r="D51" s="26"/>
      <c r="E51" s="26"/>
      <c r="F51" s="26"/>
      <c r="G51" s="26"/>
    </row>
    <row r="52" spans="1:7">
      <c r="B52" s="26"/>
      <c r="C52" s="26"/>
      <c r="D52" s="26"/>
      <c r="E52" s="26"/>
      <c r="F52" s="26"/>
      <c r="G52" s="26"/>
    </row>
    <row r="53" spans="1:7" ht="72.75" customHeight="1">
      <c r="A53" s="27" t="s">
        <v>128</v>
      </c>
      <c r="B53" s="95" t="s">
        <v>129</v>
      </c>
      <c r="C53" s="95"/>
      <c r="D53" s="95"/>
      <c r="E53" s="95"/>
      <c r="F53" s="95"/>
      <c r="G53" s="95"/>
    </row>
    <row r="54" spans="1:7" ht="13.5" customHeight="1">
      <c r="A54" s="27"/>
      <c r="B54" s="26"/>
      <c r="C54" s="26"/>
      <c r="D54" s="26"/>
      <c r="E54" s="26"/>
      <c r="F54" s="26"/>
      <c r="G54" s="26"/>
    </row>
    <row r="55" spans="1:7" ht="55.5" customHeight="1">
      <c r="A55" s="27" t="s">
        <v>130</v>
      </c>
      <c r="B55" s="95" t="s">
        <v>139</v>
      </c>
      <c r="C55" s="95"/>
      <c r="D55" s="95"/>
      <c r="E55" s="95"/>
      <c r="F55" s="95"/>
      <c r="G55" s="95"/>
    </row>
    <row r="56" spans="1:7">
      <c r="A56" s="27"/>
      <c r="B56" s="26"/>
      <c r="C56" s="26"/>
      <c r="D56" s="26"/>
      <c r="E56" s="26"/>
      <c r="F56" s="26"/>
      <c r="G56" s="26"/>
    </row>
    <row r="57" spans="1:7">
      <c r="A57" s="27"/>
      <c r="B57" s="26"/>
      <c r="C57" s="26"/>
      <c r="D57" s="26"/>
      <c r="E57" s="26"/>
      <c r="F57" s="26"/>
      <c r="G57" s="26"/>
    </row>
    <row r="58" spans="1:7" ht="72.75" customHeight="1">
      <c r="A58" s="27" t="s">
        <v>131</v>
      </c>
      <c r="B58" s="95" t="s">
        <v>132</v>
      </c>
      <c r="C58" s="95"/>
      <c r="D58" s="95"/>
      <c r="E58" s="95"/>
      <c r="F58" s="95"/>
      <c r="G58" s="95"/>
    </row>
    <row r="59" spans="1:7">
      <c r="A59" s="27"/>
      <c r="B59" s="26"/>
      <c r="C59" s="26"/>
      <c r="D59" s="26"/>
      <c r="E59" s="26"/>
      <c r="F59" s="26"/>
      <c r="G59" s="26"/>
    </row>
    <row r="60" spans="1:7" ht="31.5" customHeight="1">
      <c r="A60" s="27" t="s">
        <v>133</v>
      </c>
      <c r="B60" s="95" t="s">
        <v>134</v>
      </c>
      <c r="C60" s="95"/>
      <c r="D60" s="95"/>
      <c r="E60" s="95"/>
      <c r="F60" s="95"/>
      <c r="G60" s="95"/>
    </row>
    <row r="61" spans="1:7">
      <c r="A61" s="27"/>
      <c r="B61" s="26"/>
      <c r="C61" s="26"/>
      <c r="D61" s="26"/>
      <c r="E61" s="26"/>
      <c r="F61" s="26"/>
      <c r="G61" s="26"/>
    </row>
    <row r="62" spans="1:7">
      <c r="A62" s="27" t="s">
        <v>135</v>
      </c>
      <c r="B62" s="95" t="s">
        <v>136</v>
      </c>
      <c r="C62" s="95"/>
      <c r="D62" s="95"/>
      <c r="E62" s="95"/>
      <c r="F62" s="95"/>
      <c r="G62" s="95"/>
    </row>
    <row r="63" spans="1:7">
      <c r="A63" s="27"/>
      <c r="B63" s="26"/>
      <c r="C63" s="26"/>
      <c r="D63" s="26"/>
      <c r="E63" s="26"/>
      <c r="F63" s="26"/>
      <c r="G63" s="26"/>
    </row>
    <row r="64" spans="1:7" ht="45" customHeight="1">
      <c r="A64" s="27" t="s">
        <v>137</v>
      </c>
      <c r="B64" s="95" t="s">
        <v>138</v>
      </c>
      <c r="C64" s="95"/>
      <c r="D64" s="95"/>
      <c r="E64" s="95"/>
      <c r="F64" s="95"/>
      <c r="G64" s="95"/>
    </row>
    <row r="65" spans="1:7">
      <c r="A65" s="27"/>
      <c r="B65" s="26"/>
      <c r="C65" s="26"/>
      <c r="D65" s="26"/>
      <c r="E65" s="26"/>
      <c r="F65" s="26"/>
      <c r="G65" s="26"/>
    </row>
    <row r="66" spans="1:7">
      <c r="A66" s="27"/>
      <c r="B66" s="26"/>
      <c r="C66" s="26"/>
      <c r="D66" s="26"/>
      <c r="E66" s="26"/>
      <c r="F66" s="26"/>
      <c r="G66" s="26"/>
    </row>
    <row r="67" spans="1:7">
      <c r="A67" s="27"/>
      <c r="B67" s="26"/>
      <c r="C67" s="26"/>
      <c r="D67" s="26"/>
      <c r="E67" s="26"/>
      <c r="F67" s="26"/>
      <c r="G67" s="26"/>
    </row>
    <row r="68" spans="1:7">
      <c r="A68" s="27"/>
      <c r="B68" s="26"/>
      <c r="C68" s="26"/>
      <c r="D68" s="26"/>
      <c r="E68" s="26"/>
      <c r="F68" s="26"/>
      <c r="G68" s="26"/>
    </row>
    <row r="69" spans="1:7">
      <c r="A69" s="27"/>
      <c r="B69" s="26"/>
      <c r="C69" s="26"/>
      <c r="D69" s="26"/>
      <c r="E69" s="26"/>
      <c r="F69" s="26"/>
      <c r="G69" s="26"/>
    </row>
    <row r="70" spans="1:7">
      <c r="A70" s="26"/>
      <c r="B70" s="26"/>
      <c r="C70" s="26"/>
      <c r="D70" s="26"/>
      <c r="E70" s="26"/>
      <c r="F70" s="26"/>
      <c r="G70" s="26"/>
    </row>
    <row r="71" spans="1:7">
      <c r="A71" s="26"/>
      <c r="B71" s="26"/>
      <c r="C71" s="26"/>
      <c r="D71" s="26"/>
      <c r="E71" s="26"/>
      <c r="F71" s="26"/>
      <c r="G71" s="26"/>
    </row>
    <row r="72" spans="1:7">
      <c r="A72" s="26"/>
      <c r="B72" s="26"/>
      <c r="C72" s="26"/>
      <c r="D72" s="26"/>
      <c r="E72" s="26"/>
      <c r="F72" s="26"/>
      <c r="G72" s="26"/>
    </row>
    <row r="73" spans="1:7">
      <c r="A73" s="26"/>
      <c r="B73" s="26"/>
      <c r="C73" s="26"/>
      <c r="D73" s="26"/>
      <c r="E73" s="26"/>
      <c r="F73" s="26"/>
      <c r="G73" s="26"/>
    </row>
    <row r="74" spans="1:7">
      <c r="A74" s="26"/>
      <c r="B74" s="26"/>
      <c r="C74" s="26"/>
      <c r="D74" s="26"/>
      <c r="E74" s="26"/>
      <c r="F74" s="26"/>
      <c r="G74" s="26"/>
    </row>
  </sheetData>
  <mergeCells count="6">
    <mergeCell ref="B62:G62"/>
    <mergeCell ref="B64:G64"/>
    <mergeCell ref="B53:G53"/>
    <mergeCell ref="B55:G55"/>
    <mergeCell ref="B58:G58"/>
    <mergeCell ref="B60:G60"/>
  </mergeCells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/>
  <cols>
    <col min="1" max="1" width="46.6640625" customWidth="1"/>
    <col min="2" max="2" width="16" style="10" customWidth="1"/>
    <col min="3" max="3" width="2.88671875" style="10" customWidth="1"/>
    <col min="4" max="11" width="10.5546875" style="10" customWidth="1"/>
    <col min="12" max="12" width="2.88671875" style="10" customWidth="1"/>
    <col min="13" max="17" width="10.5546875" style="10" customWidth="1"/>
    <col min="18" max="18" width="2.33203125" style="10" customWidth="1"/>
    <col min="19" max="26" width="10.5546875" style="10" customWidth="1"/>
    <col min="27" max="27" width="2.6640625" style="10" customWidth="1"/>
    <col min="28" max="32" width="14.44140625" style="10" customWidth="1"/>
    <col min="33" max="33" width="2.44140625" style="10" customWidth="1"/>
    <col min="34" max="34" width="12.44140625" style="10" customWidth="1"/>
  </cols>
  <sheetData>
    <row r="1" spans="1:34" ht="18" customHeight="1">
      <c r="A1" t="s">
        <v>8</v>
      </c>
    </row>
    <row r="3" spans="1:34">
      <c r="A3" s="3" t="s">
        <v>257</v>
      </c>
      <c r="D3" s="42" t="s">
        <v>21</v>
      </c>
      <c r="E3" s="43"/>
      <c r="F3" s="43"/>
      <c r="G3" s="43"/>
      <c r="H3" s="43"/>
      <c r="I3" s="43"/>
      <c r="J3" s="43"/>
      <c r="K3" s="44"/>
      <c r="M3" s="42" t="s">
        <v>27</v>
      </c>
      <c r="N3" s="43"/>
      <c r="O3" s="43"/>
      <c r="P3" s="43"/>
      <c r="Q3" s="44"/>
      <c r="S3" s="42" t="s">
        <v>32</v>
      </c>
      <c r="T3" s="43"/>
      <c r="U3" s="43"/>
      <c r="V3" s="43"/>
      <c r="W3" s="43"/>
      <c r="X3" s="43"/>
      <c r="Y3" s="43"/>
      <c r="Z3" s="44"/>
      <c r="AB3" s="41" t="s">
        <v>154</v>
      </c>
      <c r="AC3" s="41"/>
      <c r="AD3" s="41"/>
      <c r="AE3" s="41"/>
      <c r="AF3" s="41"/>
      <c r="AG3" s="41"/>
    </row>
    <row r="4" spans="1:34" ht="77.25" customHeight="1">
      <c r="A4" s="30" t="s">
        <v>155</v>
      </c>
      <c r="B4" s="39" t="s">
        <v>156</v>
      </c>
      <c r="C4" s="31"/>
      <c r="D4" s="32" t="s">
        <v>22</v>
      </c>
      <c r="E4" s="32" t="s">
        <v>23</v>
      </c>
      <c r="F4" s="32" t="s">
        <v>162</v>
      </c>
      <c r="G4" s="32" t="s">
        <v>163</v>
      </c>
      <c r="H4" s="32" t="s">
        <v>25</v>
      </c>
      <c r="I4" s="32" t="s">
        <v>28</v>
      </c>
      <c r="J4" s="32" t="s">
        <v>24</v>
      </c>
      <c r="K4" s="32" t="s">
        <v>30</v>
      </c>
      <c r="L4" s="33"/>
      <c r="M4" s="32" t="s">
        <v>22</v>
      </c>
      <c r="N4" s="32" t="s">
        <v>23</v>
      </c>
      <c r="O4" s="32" t="s">
        <v>25</v>
      </c>
      <c r="P4" s="32" t="s">
        <v>28</v>
      </c>
      <c r="Q4" s="32" t="s">
        <v>31</v>
      </c>
      <c r="R4" s="32"/>
      <c r="S4" s="32" t="s">
        <v>33</v>
      </c>
      <c r="T4" s="32" t="s">
        <v>147</v>
      </c>
      <c r="U4" s="32" t="s">
        <v>151</v>
      </c>
      <c r="V4" s="32" t="s">
        <v>152</v>
      </c>
      <c r="W4" s="32" t="s">
        <v>150</v>
      </c>
      <c r="X4" s="32" t="s">
        <v>148</v>
      </c>
      <c r="Y4" s="32" t="s">
        <v>149</v>
      </c>
      <c r="Z4" s="32" t="s">
        <v>34</v>
      </c>
      <c r="AA4" s="32"/>
      <c r="AB4" s="32" t="s">
        <v>186</v>
      </c>
      <c r="AC4" s="32" t="s">
        <v>187</v>
      </c>
      <c r="AD4" s="96" t="s">
        <v>264</v>
      </c>
      <c r="AE4" s="96" t="s">
        <v>265</v>
      </c>
      <c r="AF4" s="96" t="s">
        <v>266</v>
      </c>
      <c r="AG4" s="32"/>
      <c r="AH4" s="40" t="s">
        <v>37</v>
      </c>
    </row>
    <row r="5" spans="1:34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>
      <c r="A6" s="7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>
        <f>SUM(D7:AF7)</f>
        <v>0</v>
      </c>
    </row>
    <row r="8" spans="1:34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>
        <f t="shared" ref="AH8:AH15" si="0">SUM(D8:AF8)</f>
        <v>0</v>
      </c>
    </row>
    <row r="9" spans="1:34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>
        <f t="shared" si="0"/>
        <v>0</v>
      </c>
    </row>
    <row r="10" spans="1:3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>
        <f t="shared" si="0"/>
        <v>0</v>
      </c>
    </row>
    <row r="11" spans="1:3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>
        <f t="shared" si="0"/>
        <v>0</v>
      </c>
    </row>
    <row r="12" spans="1:34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>
        <f t="shared" si="0"/>
        <v>0</v>
      </c>
    </row>
    <row r="13" spans="1:34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>
        <f t="shared" si="0"/>
        <v>0</v>
      </c>
    </row>
    <row r="14" spans="1:34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>
        <f t="shared" si="0"/>
        <v>0</v>
      </c>
    </row>
    <row r="15" spans="1:34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>
        <f t="shared" si="0"/>
        <v>0</v>
      </c>
    </row>
    <row r="16" spans="1:34">
      <c r="A16" t="s">
        <v>26</v>
      </c>
      <c r="B16" s="35">
        <f>SUM(B7:B15)</f>
        <v>0</v>
      </c>
      <c r="C16" s="34"/>
      <c r="D16" s="35">
        <f t="shared" ref="D16:J16" si="1">SUM(D7:D15)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>SUM(K7:K15)</f>
        <v>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>
        <f>SUM(AH7:AH15)</f>
        <v>0</v>
      </c>
    </row>
    <row r="17" spans="1:34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>
      <c r="A18" s="7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>
        <f t="shared" ref="AH19:AH23" si="2">SUM(D19:AF19)</f>
        <v>0</v>
      </c>
    </row>
    <row r="20" spans="1:34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>
        <f t="shared" si="2"/>
        <v>0</v>
      </c>
    </row>
    <row r="21" spans="1:34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>
        <f t="shared" si="2"/>
        <v>0</v>
      </c>
    </row>
    <row r="22" spans="1:3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>
        <f t="shared" si="2"/>
        <v>0</v>
      </c>
    </row>
    <row r="23" spans="1:3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>
        <f t="shared" si="2"/>
        <v>0</v>
      </c>
    </row>
    <row r="24" spans="1:34">
      <c r="A24" t="s">
        <v>29</v>
      </c>
      <c r="B24" s="35">
        <f>SUM(B19:B23)</f>
        <v>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>
        <f>SUM(M19:M23)</f>
        <v>0</v>
      </c>
      <c r="N24" s="35">
        <f>SUM(N19:N23)</f>
        <v>0</v>
      </c>
      <c r="O24" s="35">
        <f>SUM(O19:O23)</f>
        <v>0</v>
      </c>
      <c r="P24" s="35">
        <f>SUM(P19:P23)</f>
        <v>0</v>
      </c>
      <c r="Q24" s="35">
        <f>SUM(Q19:Q23)</f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5">
        <f>SUM(AH19:AH23)</f>
        <v>0</v>
      </c>
    </row>
    <row r="25" spans="1:3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>
      <c r="A26" s="7" t="s">
        <v>146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>
        <f t="shared" ref="AH27:AH32" si="3">SUM(D27:AF27)</f>
        <v>0</v>
      </c>
    </row>
    <row r="28" spans="1:34">
      <c r="A28" s="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>
        <f t="shared" si="3"/>
        <v>0</v>
      </c>
    </row>
    <row r="29" spans="1:34">
      <c r="A29" s="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>
        <f t="shared" si="3"/>
        <v>0</v>
      </c>
    </row>
    <row r="30" spans="1:34">
      <c r="A30" s="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>
        <f t="shared" si="3"/>
        <v>0</v>
      </c>
    </row>
    <row r="31" spans="1:34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>
        <f t="shared" si="3"/>
        <v>0</v>
      </c>
    </row>
    <row r="32" spans="1:34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>
        <f t="shared" si="3"/>
        <v>0</v>
      </c>
    </row>
    <row r="33" spans="1:34">
      <c r="A33" t="s">
        <v>35</v>
      </c>
      <c r="B33" s="35">
        <f>SUM(B31:B32)</f>
        <v>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>
        <f t="shared" ref="S33:Z33" si="4">SUM(S31:S32)</f>
        <v>0</v>
      </c>
      <c r="T33" s="35">
        <f t="shared" si="4"/>
        <v>0</v>
      </c>
      <c r="U33" s="35">
        <f t="shared" si="4"/>
        <v>0</v>
      </c>
      <c r="V33" s="35">
        <f t="shared" si="4"/>
        <v>0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4"/>
      <c r="AB33" s="34"/>
      <c r="AC33" s="34"/>
      <c r="AD33" s="34"/>
      <c r="AE33" s="34"/>
      <c r="AF33" s="34"/>
      <c r="AG33" s="34"/>
      <c r="AH33" s="35">
        <f>SUM(AH27:AH32)</f>
        <v>0</v>
      </c>
    </row>
    <row r="34" spans="1:3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>
      <c r="A35" s="7" t="s">
        <v>36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5">
        <f>+AB35</f>
        <v>0</v>
      </c>
      <c r="AC36" s="35">
        <f t="shared" ref="AC36:AF36" si="5">+AC35</f>
        <v>0</v>
      </c>
      <c r="AD36" s="35">
        <f t="shared" si="5"/>
        <v>0</v>
      </c>
      <c r="AE36" s="35">
        <f t="shared" si="5"/>
        <v>0</v>
      </c>
      <c r="AF36" s="35">
        <f t="shared" si="5"/>
        <v>0</v>
      </c>
      <c r="AG36" s="34"/>
      <c r="AH36" s="35">
        <f>SUM(D36:AB36)</f>
        <v>0</v>
      </c>
    </row>
    <row r="37" spans="1:34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ht="13.8" thickBot="1">
      <c r="A39" s="3" t="s">
        <v>37</v>
      </c>
      <c r="B39" s="36">
        <f>+B16+B24+B33+B36</f>
        <v>0</v>
      </c>
      <c r="C39" s="38"/>
      <c r="D39" s="36">
        <f t="shared" ref="D39:J39" si="6">+D16+D24+D33+D36</f>
        <v>0</v>
      </c>
      <c r="E39" s="36">
        <f t="shared" si="6"/>
        <v>0</v>
      </c>
      <c r="F39" s="36">
        <f t="shared" si="6"/>
        <v>0</v>
      </c>
      <c r="G39" s="36">
        <f t="shared" si="6"/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8"/>
      <c r="L39" s="38"/>
      <c r="M39" s="36">
        <f>+M16+M24+M33+M36</f>
        <v>0</v>
      </c>
      <c r="N39" s="36">
        <f>+N16+N24+N33+N36</f>
        <v>0</v>
      </c>
      <c r="O39" s="36">
        <f>+O16+O24+O33+O36</f>
        <v>0</v>
      </c>
      <c r="P39" s="36">
        <f>+P16+P24+P33+P36</f>
        <v>0</v>
      </c>
      <c r="Q39" s="36">
        <f>+Q16+Q24+Q33+Q36</f>
        <v>0</v>
      </c>
      <c r="R39" s="38"/>
      <c r="S39" s="36">
        <f t="shared" ref="S39:Z39" si="7">+S16+S24+S33+S36</f>
        <v>0</v>
      </c>
      <c r="T39" s="36">
        <f t="shared" si="7"/>
        <v>0</v>
      </c>
      <c r="U39" s="36">
        <f t="shared" si="7"/>
        <v>0</v>
      </c>
      <c r="V39" s="36">
        <f t="shared" si="7"/>
        <v>0</v>
      </c>
      <c r="W39" s="36">
        <f t="shared" si="7"/>
        <v>0</v>
      </c>
      <c r="X39" s="36">
        <f t="shared" si="7"/>
        <v>0</v>
      </c>
      <c r="Y39" s="36">
        <f t="shared" si="7"/>
        <v>0</v>
      </c>
      <c r="Z39" s="36">
        <f t="shared" si="7"/>
        <v>0</v>
      </c>
      <c r="AA39" s="38"/>
      <c r="AB39" s="36">
        <f>+AB16+AB24+AB33+AB36</f>
        <v>0</v>
      </c>
      <c r="AC39" s="36">
        <f t="shared" ref="AC39:AF39" si="8">+AC16+AC24+AC33+AC36</f>
        <v>0</v>
      </c>
      <c r="AD39" s="36">
        <f t="shared" si="8"/>
        <v>0</v>
      </c>
      <c r="AE39" s="36">
        <f t="shared" si="8"/>
        <v>0</v>
      </c>
      <c r="AF39" s="36">
        <f t="shared" si="8"/>
        <v>0</v>
      </c>
      <c r="AG39" s="38"/>
      <c r="AH39" s="36">
        <f>+AH16+AH24+AH33+AH36</f>
        <v>0</v>
      </c>
    </row>
    <row r="40" spans="1:34" ht="13.8" thickTop="1"/>
    <row r="41" spans="1:34">
      <c r="A41" s="3" t="s">
        <v>260</v>
      </c>
    </row>
    <row r="42" spans="1:34">
      <c r="A42" t="s">
        <v>261</v>
      </c>
    </row>
    <row r="43" spans="1:34">
      <c r="A43" t="s">
        <v>262</v>
      </c>
      <c r="B43" s="74"/>
    </row>
    <row r="44" spans="1:34">
      <c r="A44" s="3"/>
      <c r="B44" s="10">
        <f>+B42+B43</f>
        <v>0</v>
      </c>
    </row>
    <row r="45" spans="1:34" ht="13.8" thickBot="1">
      <c r="A45" s="3" t="s">
        <v>263</v>
      </c>
      <c r="B45" s="36">
        <f>+B39+B44</f>
        <v>0</v>
      </c>
    </row>
    <row r="46" spans="1:34" ht="13.8" thickTop="1"/>
  </sheetData>
  <phoneticPr fontId="0" type="noConversion"/>
  <pageMargins left="0.75" right="0.75" top="1" bottom="1" header="0.5" footer="0.5"/>
  <pageSetup paperSize="5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/>
  <cols>
    <col min="1" max="1" width="45.109375" customWidth="1"/>
    <col min="2" max="2" width="13.6640625" style="10" customWidth="1"/>
    <col min="3" max="3" width="2.6640625" style="10" customWidth="1"/>
    <col min="4" max="9" width="9.109375" style="10"/>
    <col min="10" max="11" width="10.5546875" style="10" customWidth="1"/>
    <col min="12" max="12" width="9.109375" style="10"/>
    <col min="13" max="15" width="9.44140625" style="10" customWidth="1"/>
    <col min="16" max="16" width="9.109375" style="10"/>
    <col min="17" max="17" width="3.44140625" style="10" customWidth="1"/>
    <col min="18" max="22" width="9.109375" style="10"/>
    <col min="23" max="23" width="8.88671875" style="10" customWidth="1"/>
    <col min="24" max="24" width="3.33203125" style="10" customWidth="1"/>
    <col min="25" max="25" width="10.6640625" style="10" customWidth="1"/>
    <col min="26" max="26" width="10.5546875" style="10" customWidth="1"/>
    <col min="27" max="27" width="9.109375" style="10"/>
    <col min="28" max="29" width="9.5546875" style="10" customWidth="1"/>
    <col min="30" max="31" width="9.109375" style="10"/>
    <col min="32" max="34" width="8.88671875" style="10"/>
    <col min="35" max="36" width="9.109375" style="10"/>
    <col min="37" max="37" width="2.88671875" style="10" customWidth="1"/>
    <col min="38" max="38" width="12.44140625" style="10" customWidth="1"/>
  </cols>
  <sheetData>
    <row r="1" spans="1:38" ht="17.25" customHeight="1">
      <c r="A1" t="s">
        <v>8</v>
      </c>
    </row>
    <row r="3" spans="1:38">
      <c r="A3" s="3" t="s">
        <v>257</v>
      </c>
      <c r="D3" s="66" t="s">
        <v>16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R3" s="57" t="s">
        <v>20</v>
      </c>
      <c r="S3" s="58"/>
      <c r="T3" s="58"/>
      <c r="U3" s="58"/>
      <c r="V3" s="58"/>
      <c r="W3" s="59"/>
      <c r="Y3" s="69" t="s">
        <v>17</v>
      </c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2"/>
    </row>
    <row r="4" spans="1:38" ht="140.4">
      <c r="A4" s="30" t="s">
        <v>157</v>
      </c>
      <c r="B4" s="39" t="s">
        <v>153</v>
      </c>
      <c r="C4" s="32"/>
      <c r="D4" s="32" t="s">
        <v>159</v>
      </c>
      <c r="E4" s="32" t="s">
        <v>160</v>
      </c>
      <c r="F4" s="32" t="s">
        <v>188</v>
      </c>
      <c r="G4" s="32" t="s">
        <v>6</v>
      </c>
      <c r="H4" s="32" t="s">
        <v>161</v>
      </c>
      <c r="I4" s="32" t="s">
        <v>0</v>
      </c>
      <c r="J4" s="32" t="s">
        <v>106</v>
      </c>
      <c r="K4" s="96" t="s">
        <v>267</v>
      </c>
      <c r="L4" s="32" t="s">
        <v>1</v>
      </c>
      <c r="M4" s="32" t="s">
        <v>13</v>
      </c>
      <c r="N4" s="96" t="s">
        <v>268</v>
      </c>
      <c r="O4" s="96" t="s">
        <v>269</v>
      </c>
      <c r="P4" s="32" t="s">
        <v>14</v>
      </c>
      <c r="Q4" s="32"/>
      <c r="R4" s="32" t="s">
        <v>15</v>
      </c>
      <c r="S4" s="32" t="s">
        <v>4</v>
      </c>
      <c r="T4" s="32" t="s">
        <v>6</v>
      </c>
      <c r="U4" s="32" t="s">
        <v>0</v>
      </c>
      <c r="V4" s="32" t="s">
        <v>1</v>
      </c>
      <c r="W4" s="32" t="s">
        <v>189</v>
      </c>
      <c r="X4" s="32"/>
      <c r="Y4" s="32" t="s">
        <v>190</v>
      </c>
      <c r="Z4" s="32" t="s">
        <v>105</v>
      </c>
      <c r="AA4" s="32" t="s">
        <v>0</v>
      </c>
      <c r="AB4" s="32" t="s">
        <v>5</v>
      </c>
      <c r="AC4" s="32" t="s">
        <v>164</v>
      </c>
      <c r="AD4" s="32" t="s">
        <v>10</v>
      </c>
      <c r="AE4" s="96" t="s">
        <v>270</v>
      </c>
      <c r="AF4" s="96" t="s">
        <v>271</v>
      </c>
      <c r="AG4" s="96" t="s">
        <v>272</v>
      </c>
      <c r="AH4" s="96" t="s">
        <v>274</v>
      </c>
      <c r="AI4" s="96" t="s">
        <v>273</v>
      </c>
      <c r="AJ4" s="32" t="s">
        <v>11</v>
      </c>
      <c r="AK4" s="32"/>
      <c r="AL4" s="40" t="s">
        <v>158</v>
      </c>
    </row>
    <row r="5" spans="1:38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7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>
        <f>SUM(D7:AJ7)</f>
        <v>0</v>
      </c>
    </row>
    <row r="8" spans="1:38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>
        <f t="shared" ref="AL8:AL16" si="0">SUM(D8:AJ8)</f>
        <v>0</v>
      </c>
    </row>
    <row r="9" spans="1:38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>
        <f t="shared" si="0"/>
        <v>0</v>
      </c>
    </row>
    <row r="10" spans="1:38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>
        <f t="shared" si="0"/>
        <v>0</v>
      </c>
    </row>
    <row r="11" spans="1:38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>
        <f t="shared" si="0"/>
        <v>0</v>
      </c>
    </row>
    <row r="12" spans="1:38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>
        <f t="shared" si="0"/>
        <v>0</v>
      </c>
    </row>
    <row r="13" spans="1:38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>
        <f t="shared" si="0"/>
        <v>0</v>
      </c>
    </row>
    <row r="14" spans="1:38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>
        <f t="shared" si="0"/>
        <v>0</v>
      </c>
    </row>
    <row r="15" spans="1:38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>
        <f t="shared" si="0"/>
        <v>0</v>
      </c>
    </row>
    <row r="16" spans="1:38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>
        <f t="shared" si="0"/>
        <v>0</v>
      </c>
    </row>
    <row r="17" spans="1:38">
      <c r="A17" t="s">
        <v>2</v>
      </c>
      <c r="B17" s="35">
        <f>SUM(B7:B16)</f>
        <v>0</v>
      </c>
      <c r="C17" s="34"/>
      <c r="D17" s="35">
        <f t="shared" ref="D17:P17" si="1">SUM(D7:D16)</f>
        <v>0</v>
      </c>
      <c r="E17" s="35">
        <f t="shared" si="1"/>
        <v>0</v>
      </c>
      <c r="F17" s="35"/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>
        <f>SUM(AL7:AL16)</f>
        <v>0</v>
      </c>
    </row>
    <row r="18" spans="1:38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>
      <c r="A19" s="7" t="s">
        <v>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>
        <f t="shared" ref="AL20:AL25" si="2">SUM(D20:AJ20)</f>
        <v>0</v>
      </c>
    </row>
    <row r="21" spans="1:38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>
        <f t="shared" si="2"/>
        <v>0</v>
      </c>
    </row>
    <row r="22" spans="1:38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>
        <f t="shared" si="2"/>
        <v>0</v>
      </c>
    </row>
    <row r="23" spans="1:38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>
        <f t="shared" si="2"/>
        <v>0</v>
      </c>
    </row>
    <row r="24" spans="1:38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>
        <f t="shared" si="2"/>
        <v>0</v>
      </c>
    </row>
    <row r="25" spans="1:38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>
        <f t="shared" si="2"/>
        <v>0</v>
      </c>
    </row>
    <row r="26" spans="1:38">
      <c r="A26" t="s">
        <v>9</v>
      </c>
      <c r="B26" s="35">
        <f>SUM(B20:B25)</f>
        <v>0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>
        <f t="shared" ref="R26:W26" si="3">SUM(R20:R25)</f>
        <v>0</v>
      </c>
      <c r="S26" s="35">
        <f t="shared" si="3"/>
        <v>0</v>
      </c>
      <c r="T26" s="35">
        <f t="shared" si="3"/>
        <v>0</v>
      </c>
      <c r="U26" s="35">
        <f t="shared" si="3"/>
        <v>0</v>
      </c>
      <c r="V26" s="35">
        <f t="shared" si="3"/>
        <v>0</v>
      </c>
      <c r="W26" s="35">
        <f t="shared" si="3"/>
        <v>0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5">
        <f>SUM(AL20:AL25)</f>
        <v>0</v>
      </c>
    </row>
    <row r="27" spans="1:38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>
      <c r="A28" s="7" t="s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>
        <f t="shared" ref="AL29:AL40" si="4">SUM(D29:AJ29)</f>
        <v>0</v>
      </c>
    </row>
    <row r="30" spans="1:38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>
        <f t="shared" si="4"/>
        <v>0</v>
      </c>
    </row>
    <row r="31" spans="1:38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>
        <f t="shared" si="4"/>
        <v>0</v>
      </c>
    </row>
    <row r="32" spans="1:38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>
        <f t="shared" si="4"/>
        <v>0</v>
      </c>
    </row>
    <row r="33" spans="1:38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>
        <f t="shared" si="4"/>
        <v>0</v>
      </c>
    </row>
    <row r="34" spans="1:38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>
        <f t="shared" si="4"/>
        <v>0</v>
      </c>
    </row>
    <row r="35" spans="1:38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>
        <f t="shared" si="4"/>
        <v>0</v>
      </c>
    </row>
    <row r="36" spans="1:38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>
        <f t="shared" si="4"/>
        <v>0</v>
      </c>
    </row>
    <row r="37" spans="1:38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>
        <f t="shared" si="4"/>
        <v>0</v>
      </c>
    </row>
    <row r="38" spans="1:38">
      <c r="A38" t="s">
        <v>12</v>
      </c>
      <c r="B38" s="35">
        <f>SUM(B29:B37)</f>
        <v>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>
        <f t="shared" ref="Y38:AJ38" si="5">SUM(Y29:Y37)</f>
        <v>0</v>
      </c>
      <c r="Z38" s="35">
        <f t="shared" si="5"/>
        <v>0</v>
      </c>
      <c r="AA38" s="35">
        <f t="shared" si="5"/>
        <v>0</v>
      </c>
      <c r="AB38" s="35">
        <f t="shared" si="5"/>
        <v>0</v>
      </c>
      <c r="AC38" s="35">
        <f t="shared" si="5"/>
        <v>0</v>
      </c>
      <c r="AD38" s="35">
        <f t="shared" si="5"/>
        <v>0</v>
      </c>
      <c r="AE38" s="35">
        <f t="shared" si="5"/>
        <v>0</v>
      </c>
      <c r="AF38" s="35">
        <f t="shared" si="5"/>
        <v>0</v>
      </c>
      <c r="AG38" s="35">
        <f t="shared" si="5"/>
        <v>0</v>
      </c>
      <c r="AH38" s="35">
        <f t="shared" si="5"/>
        <v>0</v>
      </c>
      <c r="AI38" s="35">
        <f t="shared" si="5"/>
        <v>0</v>
      </c>
      <c r="AJ38" s="35">
        <f t="shared" si="5"/>
        <v>0</v>
      </c>
      <c r="AK38" s="34"/>
      <c r="AL38" s="35">
        <f t="shared" si="4"/>
        <v>0</v>
      </c>
    </row>
    <row r="39" spans="1:38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38" ht="13.8" thickBot="1">
      <c r="A40" t="s">
        <v>19</v>
      </c>
      <c r="B40" s="38">
        <f t="shared" ref="B40:W40" si="6">+B17+B26+B42</f>
        <v>0</v>
      </c>
      <c r="C40" s="34"/>
      <c r="D40" s="38">
        <f t="shared" si="6"/>
        <v>0</v>
      </c>
      <c r="E40" s="38">
        <f t="shared" si="6"/>
        <v>0</v>
      </c>
      <c r="F40" s="38"/>
      <c r="G40" s="38">
        <f t="shared" si="6"/>
        <v>0</v>
      </c>
      <c r="H40" s="38">
        <f t="shared" si="6"/>
        <v>0</v>
      </c>
      <c r="I40" s="38">
        <f t="shared" si="6"/>
        <v>0</v>
      </c>
      <c r="J40" s="38">
        <f t="shared" si="6"/>
        <v>0</v>
      </c>
      <c r="K40" s="38">
        <f t="shared" si="6"/>
        <v>0</v>
      </c>
      <c r="L40" s="38">
        <f t="shared" si="6"/>
        <v>0</v>
      </c>
      <c r="M40" s="38">
        <f t="shared" si="6"/>
        <v>0</v>
      </c>
      <c r="N40" s="38">
        <f t="shared" si="6"/>
        <v>0</v>
      </c>
      <c r="O40" s="38">
        <f t="shared" si="6"/>
        <v>0</v>
      </c>
      <c r="P40" s="38">
        <f t="shared" si="6"/>
        <v>0</v>
      </c>
      <c r="Q40" s="34"/>
      <c r="R40" s="38">
        <f t="shared" si="6"/>
        <v>0</v>
      </c>
      <c r="S40" s="38">
        <f t="shared" si="6"/>
        <v>0</v>
      </c>
      <c r="T40" s="38">
        <f t="shared" si="6"/>
        <v>0</v>
      </c>
      <c r="U40" s="38">
        <f t="shared" si="6"/>
        <v>0</v>
      </c>
      <c r="V40" s="38">
        <f t="shared" si="6"/>
        <v>0</v>
      </c>
      <c r="W40" s="38">
        <f t="shared" si="6"/>
        <v>0</v>
      </c>
      <c r="X40" s="34"/>
      <c r="Y40" s="38">
        <f t="shared" ref="Y40:AJ40" si="7">+Y17+Y26+Y42</f>
        <v>0</v>
      </c>
      <c r="Z40" s="38">
        <f t="shared" si="7"/>
        <v>0</v>
      </c>
      <c r="AA40" s="38">
        <f t="shared" si="7"/>
        <v>0</v>
      </c>
      <c r="AB40" s="38">
        <f t="shared" si="7"/>
        <v>0</v>
      </c>
      <c r="AC40" s="38">
        <f t="shared" si="7"/>
        <v>0</v>
      </c>
      <c r="AD40" s="38">
        <f t="shared" si="7"/>
        <v>0</v>
      </c>
      <c r="AE40" s="38">
        <f t="shared" si="7"/>
        <v>0</v>
      </c>
      <c r="AF40" s="38">
        <f t="shared" si="7"/>
        <v>0</v>
      </c>
      <c r="AG40" s="38">
        <f t="shared" si="7"/>
        <v>0</v>
      </c>
      <c r="AH40" s="38">
        <f t="shared" si="7"/>
        <v>0</v>
      </c>
      <c r="AI40" s="38">
        <f t="shared" si="7"/>
        <v>0</v>
      </c>
      <c r="AJ40" s="38">
        <f t="shared" si="7"/>
        <v>0</v>
      </c>
      <c r="AK40" s="34"/>
      <c r="AL40" s="38">
        <f t="shared" si="4"/>
        <v>0</v>
      </c>
    </row>
    <row r="41" spans="1:38" ht="13.8" thickTop="1"/>
    <row r="42" spans="1:38" ht="13.8" thickBot="1">
      <c r="A42" s="97" t="s">
        <v>275</v>
      </c>
      <c r="AL42" s="38">
        <f>+AL17+AL26+AL38</f>
        <v>0</v>
      </c>
    </row>
    <row r="43" spans="1:38" ht="13.8" thickTop="1">
      <c r="A43" s="98" t="s">
        <v>276</v>
      </c>
    </row>
    <row r="44" spans="1:38">
      <c r="A44" s="98" t="s">
        <v>277</v>
      </c>
      <c r="B44" s="74"/>
    </row>
    <row r="45" spans="1:38">
      <c r="A45" s="98" t="s">
        <v>278</v>
      </c>
      <c r="B45" s="10">
        <f>+B43+B44</f>
        <v>0</v>
      </c>
    </row>
    <row r="47" spans="1:38" ht="13.8" thickBot="1">
      <c r="A47" s="97" t="s">
        <v>279</v>
      </c>
      <c r="B47" s="38">
        <f>+B40+B45</f>
        <v>0</v>
      </c>
    </row>
    <row r="48" spans="1:38" ht="13.8" thickTop="1"/>
  </sheetData>
  <phoneticPr fontId="0" type="noConversion"/>
  <pageMargins left="0.75" right="0.75" top="1" bottom="1" header="0.5" footer="0.5"/>
  <pageSetup paperSize="5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4" sqref="E24"/>
    </sheetView>
  </sheetViews>
  <sheetFormatPr defaultRowHeight="13.2"/>
  <cols>
    <col min="1" max="1" width="33" customWidth="1"/>
    <col min="2" max="2" width="3.109375" customWidth="1"/>
    <col min="3" max="3" width="15.44140625" customWidth="1"/>
    <col min="4" max="4" width="2.6640625" customWidth="1"/>
    <col min="5" max="5" width="13.6640625" customWidth="1"/>
    <col min="6" max="6" width="3" customWidth="1"/>
    <col min="7" max="7" width="12.88671875" customWidth="1"/>
    <col min="8" max="8" width="10.5546875" customWidth="1"/>
    <col min="9" max="9" width="12.44140625" customWidth="1"/>
    <col min="10" max="10" width="10.6640625" customWidth="1"/>
    <col min="11" max="11" width="2.5546875" customWidth="1"/>
    <col min="12" max="12" width="11.44140625" customWidth="1"/>
    <col min="13" max="13" width="2.5546875" customWidth="1"/>
    <col min="14" max="14" width="10.44140625" customWidth="1"/>
  </cols>
  <sheetData>
    <row r="1" spans="1:14">
      <c r="A1" t="s">
        <v>8</v>
      </c>
    </row>
    <row r="3" spans="1:14">
      <c r="A3" s="3" t="s">
        <v>257</v>
      </c>
      <c r="B3" s="3"/>
      <c r="G3" s="49" t="s">
        <v>39</v>
      </c>
      <c r="H3" s="50"/>
      <c r="I3" s="50"/>
      <c r="J3" s="51"/>
      <c r="K3" s="53"/>
      <c r="M3" s="6"/>
    </row>
    <row r="4" spans="1:14" ht="78" customHeight="1">
      <c r="A4" s="4" t="s">
        <v>165</v>
      </c>
      <c r="B4" s="4"/>
      <c r="C4" s="39" t="s">
        <v>156</v>
      </c>
      <c r="D4" s="47"/>
      <c r="E4" s="52" t="s">
        <v>38</v>
      </c>
      <c r="F4" s="47"/>
      <c r="G4" s="52" t="s">
        <v>42</v>
      </c>
      <c r="H4" s="52" t="s">
        <v>43</v>
      </c>
      <c r="I4" s="52" t="s">
        <v>44</v>
      </c>
      <c r="J4" s="52" t="s">
        <v>45</v>
      </c>
      <c r="K4" s="48"/>
      <c r="L4" s="52" t="s">
        <v>191</v>
      </c>
      <c r="M4" s="48"/>
      <c r="N4" s="52" t="s">
        <v>46</v>
      </c>
    </row>
    <row r="5" spans="1:14"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26.4">
      <c r="A6" s="54" t="s">
        <v>38</v>
      </c>
      <c r="C6" s="46"/>
      <c r="D6" s="46"/>
      <c r="E6" s="48"/>
      <c r="F6" s="46"/>
      <c r="G6" s="46"/>
      <c r="H6" s="46"/>
      <c r="I6" s="46"/>
      <c r="J6" s="46"/>
      <c r="K6" s="46"/>
      <c r="L6" s="46"/>
      <c r="M6" s="46"/>
      <c r="N6" s="48">
        <f>+E6</f>
        <v>0</v>
      </c>
    </row>
    <row r="7" spans="1:14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>
      <c r="A8" s="3" t="s">
        <v>39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>
      <c r="C9" s="46"/>
      <c r="D9" s="46"/>
      <c r="E9" s="46"/>
      <c r="F9" s="46"/>
      <c r="G9" s="48"/>
      <c r="H9" s="46"/>
      <c r="I9" s="46"/>
      <c r="J9" s="46"/>
      <c r="K9" s="46"/>
      <c r="L9" s="46"/>
      <c r="M9" s="46"/>
      <c r="N9" s="46">
        <f>SUM(E9:L9)</f>
        <v>0</v>
      </c>
    </row>
    <row r="10" spans="1:14">
      <c r="C10" s="46"/>
      <c r="D10" s="46"/>
      <c r="E10" s="46"/>
      <c r="F10" s="46"/>
      <c r="G10" s="46"/>
      <c r="H10" s="48"/>
      <c r="I10" s="46"/>
      <c r="J10" s="46"/>
      <c r="K10" s="46"/>
      <c r="L10" s="46"/>
      <c r="M10" s="46"/>
      <c r="N10" s="46">
        <f>SUM(E10:L10)</f>
        <v>0</v>
      </c>
    </row>
    <row r="11" spans="1:14">
      <c r="C11" s="46"/>
      <c r="D11" s="46"/>
      <c r="E11" s="46"/>
      <c r="F11" s="46"/>
      <c r="G11" s="46"/>
      <c r="H11" s="46"/>
      <c r="I11" s="48"/>
      <c r="J11" s="46"/>
      <c r="K11" s="46"/>
      <c r="L11" s="46"/>
      <c r="M11" s="46"/>
      <c r="N11" s="46">
        <f>SUM(E11:L11)</f>
        <v>0</v>
      </c>
    </row>
    <row r="12" spans="1:14">
      <c r="C12" s="46"/>
      <c r="D12" s="46"/>
      <c r="E12" s="46"/>
      <c r="F12" s="46"/>
      <c r="G12" s="46"/>
      <c r="H12" s="46"/>
      <c r="I12" s="46"/>
      <c r="J12" s="48"/>
      <c r="K12" s="46"/>
      <c r="L12" s="46"/>
      <c r="M12" s="46"/>
      <c r="N12" s="46">
        <f>SUM(E12:L12)</f>
        <v>0</v>
      </c>
    </row>
    <row r="13" spans="1:14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>
      <c r="A15" s="3" t="s">
        <v>40</v>
      </c>
      <c r="C15" s="46"/>
      <c r="D15" s="46"/>
      <c r="E15" s="46"/>
      <c r="F15" s="46"/>
      <c r="G15" s="46"/>
      <c r="H15" s="46"/>
      <c r="I15" s="46"/>
      <c r="J15" s="46"/>
      <c r="K15" s="46"/>
      <c r="L15" s="48"/>
      <c r="M15" s="46"/>
      <c r="N15" s="46">
        <f>+L15</f>
        <v>0</v>
      </c>
    </row>
    <row r="16" spans="1:14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3.8" thickBot="1">
      <c r="A17" s="3" t="s">
        <v>41</v>
      </c>
      <c r="C17" s="55">
        <f>SUM(C6:C16)</f>
        <v>0</v>
      </c>
      <c r="D17" s="46"/>
      <c r="E17" s="55">
        <f t="shared" ref="E17:J17" si="0">SUM(E6:E16)</f>
        <v>0</v>
      </c>
      <c r="F17" s="55">
        <f t="shared" si="0"/>
        <v>0</v>
      </c>
      <c r="G17" s="55">
        <f t="shared" si="0"/>
        <v>0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46"/>
      <c r="L17" s="55">
        <f>SUM(L6:L16)</f>
        <v>0</v>
      </c>
      <c r="M17" s="46"/>
      <c r="N17" s="55">
        <f>SUM(N6:N16)</f>
        <v>0</v>
      </c>
    </row>
    <row r="18" spans="1:14" ht="13.8" thickTop="1"/>
  </sheetData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/>
  </sheetViews>
  <sheetFormatPr defaultRowHeight="13.2"/>
  <cols>
    <col min="1" max="2" width="8.88671875" style="8"/>
    <col min="6" max="6" width="24.44140625" customWidth="1"/>
  </cols>
  <sheetData>
    <row r="1" spans="1:6" ht="13.8">
      <c r="A1" s="85" t="s">
        <v>194</v>
      </c>
      <c r="B1" s="86"/>
      <c r="C1" s="86"/>
      <c r="D1" s="87"/>
      <c r="E1" s="87"/>
      <c r="F1" s="87"/>
    </row>
    <row r="2" spans="1:6">
      <c r="A2" s="88"/>
      <c r="B2" s="86"/>
      <c r="C2" s="86"/>
      <c r="D2" s="87"/>
      <c r="E2" s="87"/>
      <c r="F2" s="87"/>
    </row>
    <row r="3" spans="1:6" ht="15.6">
      <c r="A3" s="89" t="s">
        <v>195</v>
      </c>
      <c r="B3" s="86"/>
      <c r="C3" s="86"/>
      <c r="D3" s="87"/>
      <c r="E3" s="87"/>
      <c r="F3" s="87"/>
    </row>
    <row r="4" spans="1:6" ht="15.6">
      <c r="A4" s="89" t="s">
        <v>196</v>
      </c>
      <c r="B4" s="86"/>
      <c r="C4" s="86"/>
      <c r="D4" s="87"/>
      <c r="E4" s="87"/>
      <c r="F4" s="87"/>
    </row>
    <row r="5" spans="1:6" ht="13.8">
      <c r="A5" s="85" t="s">
        <v>258</v>
      </c>
      <c r="B5" s="86"/>
      <c r="C5" s="86"/>
      <c r="D5" s="87"/>
      <c r="E5" s="87"/>
      <c r="F5" s="87"/>
    </row>
    <row r="6" spans="1:6" ht="13.8">
      <c r="A6" s="90" t="s">
        <v>197</v>
      </c>
      <c r="B6" s="90"/>
      <c r="C6" s="90"/>
      <c r="D6" s="91"/>
      <c r="E6" s="91"/>
      <c r="F6" s="87"/>
    </row>
    <row r="9" spans="1:6" ht="13.8">
      <c r="A9" s="76" t="s">
        <v>86</v>
      </c>
      <c r="B9" s="77"/>
    </row>
    <row r="10" spans="1:6" ht="13.8">
      <c r="A10" s="78" t="s">
        <v>198</v>
      </c>
      <c r="B10" s="77"/>
    </row>
    <row r="11" spans="1:6" ht="13.8">
      <c r="A11" s="78" t="s">
        <v>199</v>
      </c>
      <c r="B11" s="77"/>
    </row>
    <row r="12" spans="1:6" ht="13.8">
      <c r="A12" s="78" t="s">
        <v>87</v>
      </c>
      <c r="B12" s="77"/>
    </row>
    <row r="13" spans="1:6" ht="13.8">
      <c r="A13" s="78" t="s">
        <v>200</v>
      </c>
      <c r="B13" s="77"/>
    </row>
    <row r="14" spans="1:6" ht="13.8">
      <c r="A14" s="78" t="s">
        <v>192</v>
      </c>
      <c r="B14" s="77"/>
    </row>
    <row r="15" spans="1:6" ht="13.8">
      <c r="A15" s="78" t="s">
        <v>88</v>
      </c>
      <c r="B15" s="77"/>
    </row>
    <row r="16" spans="1:6" ht="13.8">
      <c r="A16" s="78" t="s">
        <v>201</v>
      </c>
      <c r="B16" s="77"/>
    </row>
    <row r="17" spans="1:2" ht="13.8">
      <c r="A17" s="79"/>
      <c r="B17" s="77"/>
    </row>
    <row r="18" spans="1:2" ht="13.8">
      <c r="A18" s="78" t="s">
        <v>202</v>
      </c>
      <c r="B18" s="77"/>
    </row>
    <row r="19" spans="1:2" ht="13.8">
      <c r="A19" s="76" t="s">
        <v>203</v>
      </c>
      <c r="B19" s="77"/>
    </row>
    <row r="20" spans="1:2" ht="13.8">
      <c r="A20" s="78" t="s">
        <v>89</v>
      </c>
      <c r="B20" s="77"/>
    </row>
    <row r="21" spans="1:2" ht="13.8">
      <c r="A21" s="78" t="s">
        <v>103</v>
      </c>
      <c r="B21" s="77"/>
    </row>
    <row r="22" spans="1:2" ht="13.8">
      <c r="A22" s="78" t="s">
        <v>204</v>
      </c>
      <c r="B22" s="77"/>
    </row>
    <row r="23" spans="1:2" ht="13.8">
      <c r="A23" s="78" t="s">
        <v>205</v>
      </c>
      <c r="B23" s="77"/>
    </row>
    <row r="24" spans="1:2" ht="13.8">
      <c r="A24" s="77" t="s">
        <v>206</v>
      </c>
      <c r="B24" s="77"/>
    </row>
    <row r="25" spans="1:2" ht="13.8">
      <c r="A25" s="78" t="s">
        <v>207</v>
      </c>
      <c r="B25" s="77"/>
    </row>
    <row r="26" spans="1:2" ht="13.8">
      <c r="A26" s="78" t="s">
        <v>208</v>
      </c>
      <c r="B26" s="77"/>
    </row>
    <row r="27" spans="1:2" ht="13.8">
      <c r="A27" s="77" t="s">
        <v>209</v>
      </c>
      <c r="B27" s="77"/>
    </row>
    <row r="28" spans="1:2" ht="13.8">
      <c r="A28" s="78" t="s">
        <v>210</v>
      </c>
      <c r="B28" s="77"/>
    </row>
    <row r="29" spans="1:2" ht="13.8">
      <c r="A29" s="76" t="s">
        <v>90</v>
      </c>
      <c r="B29" s="77"/>
    </row>
    <row r="30" spans="1:2" ht="13.8">
      <c r="A30" s="78" t="s">
        <v>103</v>
      </c>
      <c r="B30" s="77"/>
    </row>
    <row r="31" spans="1:2" ht="13.8">
      <c r="A31" s="78" t="s">
        <v>211</v>
      </c>
      <c r="B31" s="77"/>
    </row>
    <row r="32" spans="1:2" ht="13.8">
      <c r="A32" s="78" t="s">
        <v>212</v>
      </c>
      <c r="B32" s="77"/>
    </row>
    <row r="33" spans="1:2" ht="13.8">
      <c r="A33" s="78" t="s">
        <v>184</v>
      </c>
      <c r="B33" s="77"/>
    </row>
    <row r="34" spans="1:2" ht="13.8">
      <c r="A34" s="78" t="s">
        <v>213</v>
      </c>
      <c r="B34" s="77"/>
    </row>
    <row r="35" spans="1:2" ht="13.8">
      <c r="A35" s="78" t="s">
        <v>91</v>
      </c>
      <c r="B35" s="77"/>
    </row>
    <row r="36" spans="1:2" ht="13.8">
      <c r="A36" s="78" t="s">
        <v>214</v>
      </c>
      <c r="B36" s="77"/>
    </row>
    <row r="37" spans="1:2" ht="13.8">
      <c r="A37" s="78" t="s">
        <v>215</v>
      </c>
      <c r="B37" s="77"/>
    </row>
    <row r="38" spans="1:2" ht="13.8">
      <c r="A38" s="78" t="s">
        <v>216</v>
      </c>
      <c r="B38" s="77"/>
    </row>
    <row r="39" spans="1:2" ht="13.8">
      <c r="A39" s="78" t="s">
        <v>217</v>
      </c>
      <c r="B39" s="77"/>
    </row>
    <row r="40" spans="1:2" ht="13.8">
      <c r="A40" s="78" t="s">
        <v>282</v>
      </c>
      <c r="B40" s="77"/>
    </row>
    <row r="41" spans="1:2" ht="13.8">
      <c r="A41" s="78" t="s">
        <v>92</v>
      </c>
      <c r="B41" s="77"/>
    </row>
    <row r="42" spans="1:2" ht="13.8">
      <c r="A42" s="78" t="s">
        <v>104</v>
      </c>
      <c r="B42" s="77"/>
    </row>
    <row r="43" spans="1:2" ht="13.8">
      <c r="A43" s="78" t="s">
        <v>218</v>
      </c>
      <c r="B43" s="77"/>
    </row>
    <row r="44" spans="1:2" ht="13.8">
      <c r="A44" s="78" t="s">
        <v>219</v>
      </c>
      <c r="B44" s="77"/>
    </row>
    <row r="45" spans="1:2" ht="13.8">
      <c r="A45" s="78"/>
      <c r="B45" s="77"/>
    </row>
    <row r="46" spans="1:2" ht="13.8">
      <c r="A46" s="78" t="s">
        <v>220</v>
      </c>
      <c r="B46" s="81"/>
    </row>
    <row r="47" spans="1:2" ht="13.8">
      <c r="A47" s="76" t="s">
        <v>93</v>
      </c>
      <c r="B47" s="77"/>
    </row>
    <row r="48" spans="1:2" ht="13.8">
      <c r="A48" s="78" t="s">
        <v>193</v>
      </c>
      <c r="B48" s="77"/>
    </row>
    <row r="49" spans="1:3" ht="13.8">
      <c r="A49" s="78" t="s">
        <v>94</v>
      </c>
      <c r="B49" s="77"/>
    </row>
    <row r="50" spans="1:3" ht="13.8">
      <c r="A50" s="78" t="s">
        <v>95</v>
      </c>
      <c r="B50" s="77"/>
    </row>
    <row r="51" spans="1:3" ht="13.8">
      <c r="A51" s="78"/>
      <c r="B51" s="77"/>
    </row>
    <row r="52" spans="1:3" ht="13.8">
      <c r="A52" s="78" t="s">
        <v>221</v>
      </c>
      <c r="B52" s="77"/>
    </row>
    <row r="53" spans="1:3" ht="13.8">
      <c r="A53" s="78" t="s">
        <v>96</v>
      </c>
      <c r="B53" s="77"/>
    </row>
    <row r="54" spans="1:3" ht="13.8">
      <c r="A54" s="78" t="s">
        <v>97</v>
      </c>
      <c r="B54" s="77"/>
    </row>
    <row r="55" spans="1:3" ht="13.8">
      <c r="A55" s="78" t="s">
        <v>98</v>
      </c>
      <c r="B55" s="77"/>
    </row>
    <row r="58" spans="1:3" ht="13.8">
      <c r="A58" s="82" t="s">
        <v>222</v>
      </c>
      <c r="B58" s="83"/>
      <c r="C58" s="83"/>
    </row>
    <row r="59" spans="1:3" ht="13.8">
      <c r="A59" s="84" t="s">
        <v>223</v>
      </c>
      <c r="B59" s="80"/>
      <c r="C59" s="80"/>
    </row>
    <row r="60" spans="1:3" ht="13.8">
      <c r="A60" s="80" t="s">
        <v>54</v>
      </c>
      <c r="B60" s="80"/>
      <c r="C60" s="80"/>
    </row>
    <row r="61" spans="1:3" ht="13.8">
      <c r="A61" s="80" t="s">
        <v>224</v>
      </c>
      <c r="B61" s="80"/>
      <c r="C61" s="80"/>
    </row>
    <row r="62" spans="1:3" ht="13.8">
      <c r="A62" s="80" t="s">
        <v>225</v>
      </c>
      <c r="B62" s="80"/>
      <c r="C62" s="80"/>
    </row>
    <row r="63" spans="1:3" ht="13.8">
      <c r="A63" s="80" t="s">
        <v>226</v>
      </c>
      <c r="B63" s="80"/>
      <c r="C63" s="80"/>
    </row>
    <row r="64" spans="1:3" ht="13.8">
      <c r="A64" s="80" t="s">
        <v>227</v>
      </c>
      <c r="B64" s="80"/>
      <c r="C64" s="80"/>
    </row>
    <row r="65" spans="1:3" ht="13.8">
      <c r="A65" s="80" t="s">
        <v>228</v>
      </c>
      <c r="B65" s="80"/>
      <c r="C65" s="80"/>
    </row>
    <row r="66" spans="1:3" ht="13.8">
      <c r="A66" s="80"/>
      <c r="B66" s="80"/>
      <c r="C66" s="80"/>
    </row>
    <row r="67" spans="1:3" ht="13.8">
      <c r="A67" s="80" t="s">
        <v>229</v>
      </c>
      <c r="B67" s="80"/>
      <c r="C67" s="80"/>
    </row>
    <row r="68" spans="1:3" ht="13.8">
      <c r="A68" s="80" t="s">
        <v>230</v>
      </c>
      <c r="B68" s="80"/>
      <c r="C68" s="80"/>
    </row>
    <row r="69" spans="1:3" ht="13.8">
      <c r="A69" s="80" t="s">
        <v>231</v>
      </c>
      <c r="B69" s="80"/>
      <c r="C69" s="80"/>
    </row>
    <row r="70" spans="1:3" ht="13.8">
      <c r="A70" s="80" t="s">
        <v>232</v>
      </c>
      <c r="B70" s="80"/>
      <c r="C70" s="80"/>
    </row>
    <row r="71" spans="1:3" ht="13.8">
      <c r="A71" s="80" t="s">
        <v>233</v>
      </c>
      <c r="B71" s="80"/>
      <c r="C71" s="80"/>
    </row>
    <row r="72" spans="1:3" ht="13.8">
      <c r="A72" s="80" t="s">
        <v>234</v>
      </c>
      <c r="B72" s="80"/>
      <c r="C72" s="80"/>
    </row>
    <row r="73" spans="1:3" ht="13.8">
      <c r="A73" s="80" t="s">
        <v>235</v>
      </c>
      <c r="B73" s="80"/>
      <c r="C73" s="80"/>
    </row>
    <row r="74" spans="1:3" ht="13.8">
      <c r="A74" s="80" t="s">
        <v>236</v>
      </c>
      <c r="B74" s="80"/>
      <c r="C74" s="80"/>
    </row>
    <row r="75" spans="1:3" ht="13.8">
      <c r="A75" s="80" t="s">
        <v>237</v>
      </c>
      <c r="B75" s="80"/>
      <c r="C75" s="80"/>
    </row>
    <row r="76" spans="1:3" ht="13.8">
      <c r="A76" s="80" t="s">
        <v>238</v>
      </c>
      <c r="B76" s="80"/>
      <c r="C76" s="80"/>
    </row>
    <row r="77" spans="1:3" ht="13.8">
      <c r="A77" s="80" t="s">
        <v>239</v>
      </c>
      <c r="B77" s="80"/>
      <c r="C77" s="80"/>
    </row>
    <row r="78" spans="1:3" ht="13.8">
      <c r="A78" s="80" t="s">
        <v>240</v>
      </c>
      <c r="B78" s="80"/>
      <c r="C78" s="80"/>
    </row>
    <row r="79" spans="1:3" ht="13.8">
      <c r="A79" s="80" t="s">
        <v>241</v>
      </c>
      <c r="B79" s="80"/>
      <c r="C79" s="80"/>
    </row>
    <row r="80" spans="1:3" ht="13.8">
      <c r="A80" s="80" t="s">
        <v>242</v>
      </c>
      <c r="B80" s="80"/>
      <c r="C80" s="80"/>
    </row>
    <row r="81" spans="1:6" ht="13.8">
      <c r="A81" s="80" t="s">
        <v>243</v>
      </c>
      <c r="B81" s="80"/>
      <c r="C81" s="80"/>
    </row>
    <row r="82" spans="1:6" ht="13.8">
      <c r="A82" s="80" t="s">
        <v>244</v>
      </c>
      <c r="B82" s="80"/>
      <c r="C82" s="80"/>
    </row>
    <row r="83" spans="1:6" ht="13.8">
      <c r="A83" s="80" t="s">
        <v>245</v>
      </c>
      <c r="B83" s="80"/>
      <c r="C83" s="80"/>
    </row>
    <row r="84" spans="1:6" ht="13.8">
      <c r="A84" s="80" t="s">
        <v>246</v>
      </c>
      <c r="B84" s="80"/>
      <c r="C84" s="80"/>
    </row>
    <row r="85" spans="1:6" ht="13.8">
      <c r="A85" s="80"/>
      <c r="B85" s="80"/>
      <c r="C85" s="80"/>
    </row>
    <row r="86" spans="1:6" ht="13.8">
      <c r="A86" s="92" t="s">
        <v>99</v>
      </c>
      <c r="B86" s="92"/>
      <c r="C86" s="92"/>
      <c r="D86" s="93"/>
      <c r="E86" s="93"/>
      <c r="F86" s="93"/>
    </row>
    <row r="87" spans="1:6" ht="13.8">
      <c r="A87" s="92" t="s">
        <v>247</v>
      </c>
      <c r="B87" s="92"/>
      <c r="C87" s="92"/>
      <c r="D87" s="93"/>
      <c r="E87" s="93"/>
      <c r="F87" s="93"/>
    </row>
    <row r="88" spans="1:6" ht="13.8">
      <c r="A88" s="94" t="s">
        <v>248</v>
      </c>
      <c r="B88" s="92"/>
      <c r="C88" s="92"/>
      <c r="D88" s="93"/>
      <c r="E88" s="93"/>
      <c r="F88" s="93"/>
    </row>
    <row r="89" spans="1:6" ht="13.8">
      <c r="A89" s="94" t="s">
        <v>249</v>
      </c>
      <c r="B89" s="92"/>
      <c r="C89" s="92"/>
      <c r="D89" s="93"/>
      <c r="E89" s="93"/>
      <c r="F89" s="93"/>
    </row>
    <row r="90" spans="1:6" ht="13.8">
      <c r="A90" s="94" t="s">
        <v>250</v>
      </c>
      <c r="B90" s="92"/>
      <c r="C90" s="92"/>
      <c r="D90" s="93"/>
      <c r="E90" s="93"/>
      <c r="F90" s="93"/>
    </row>
    <row r="91" spans="1:6" ht="13.8">
      <c r="A91" s="94" t="s">
        <v>251</v>
      </c>
      <c r="B91" s="92"/>
      <c r="C91" s="92"/>
      <c r="D91" s="93"/>
      <c r="E91" s="93"/>
      <c r="F91" s="93"/>
    </row>
    <row r="92" spans="1:6" ht="13.8">
      <c r="A92" s="94" t="s">
        <v>252</v>
      </c>
      <c r="B92" s="92"/>
      <c r="C92" s="92"/>
      <c r="D92" s="93"/>
      <c r="E92" s="93"/>
      <c r="F92" s="93"/>
    </row>
    <row r="93" spans="1:6" ht="13.8">
      <c r="A93" s="94" t="s">
        <v>253</v>
      </c>
      <c r="B93" s="92"/>
      <c r="C93" s="92"/>
      <c r="D93" s="93"/>
      <c r="E93" s="93"/>
      <c r="F93" s="93"/>
    </row>
    <row r="94" spans="1:6" ht="13.8">
      <c r="A94" s="94" t="s">
        <v>254</v>
      </c>
      <c r="B94" s="92"/>
      <c r="C94" s="92"/>
      <c r="D94" s="93"/>
      <c r="E94" s="93"/>
      <c r="F94" s="93"/>
    </row>
    <row r="95" spans="1:6" ht="13.8">
      <c r="A95" s="94" t="s">
        <v>283</v>
      </c>
      <c r="B95" s="92"/>
      <c r="C95" s="92"/>
      <c r="D95" s="93"/>
      <c r="E95" s="93"/>
      <c r="F95" s="93"/>
    </row>
    <row r="96" spans="1:6" ht="13.8">
      <c r="A96" s="94" t="s">
        <v>255</v>
      </c>
      <c r="B96" s="92"/>
      <c r="C96" s="92"/>
      <c r="D96" s="93"/>
      <c r="E96" s="93"/>
      <c r="F96" s="93"/>
    </row>
    <row r="97" spans="1:6" ht="13.8">
      <c r="A97" s="94" t="s">
        <v>256</v>
      </c>
      <c r="B97" s="92"/>
      <c r="C97" s="92"/>
      <c r="D97" s="93"/>
      <c r="E97" s="93"/>
      <c r="F97" s="93"/>
    </row>
    <row r="98" spans="1:6" ht="13.8">
      <c r="A98" s="94"/>
      <c r="B98" s="92"/>
      <c r="C98" s="92"/>
      <c r="D98" s="93"/>
      <c r="E98" s="93"/>
      <c r="F98" s="93"/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 of Rev, Exp</vt:lpstr>
      <vt:lpstr>St. of Activities worksheet</vt:lpstr>
      <vt:lpstr>Assets</vt:lpstr>
      <vt:lpstr>Liabilities</vt:lpstr>
      <vt:lpstr>Net Assets</vt:lpstr>
      <vt:lpstr>cashflow</vt:lpstr>
      <vt:lpstr>cashflow!Print_Area</vt:lpstr>
      <vt:lpstr>'St of Rev, Exp'!Print_Area</vt:lpstr>
    </vt:vector>
  </TitlesOfParts>
  <Company>Miami-Dade County Finance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Rivero</dc:creator>
  <cp:lastModifiedBy>Madrigal, Lori (FIN)</cp:lastModifiedBy>
  <cp:lastPrinted>2016-09-21T15:38:44Z</cp:lastPrinted>
  <dcterms:created xsi:type="dcterms:W3CDTF">2002-08-15T15:26:24Z</dcterms:created>
  <dcterms:modified xsi:type="dcterms:W3CDTF">2017-10-04T16:23:02Z</dcterms:modified>
</cp:coreProperties>
</file>