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13"/>
  </bookViews>
  <sheets>
    <sheet name="ZipListing" sheetId="1" r:id="rId1"/>
    <sheet name="Oct1996" sheetId="2" r:id="rId2"/>
    <sheet name="Nov1996" sheetId="3" r:id="rId3"/>
    <sheet name="Dec1996" sheetId="4" r:id="rId4"/>
    <sheet name="Jan1997" sheetId="5" r:id="rId5"/>
    <sheet name="Feb1997" sheetId="6" r:id="rId6"/>
    <sheet name="Mar1997" sheetId="7" r:id="rId7"/>
    <sheet name="Apr1997" sheetId="8" r:id="rId8"/>
    <sheet name="May1997" sheetId="9" r:id="rId9"/>
    <sheet name="June1997" sheetId="10" r:id="rId10"/>
    <sheet name="July1997" sheetId="11" r:id="rId11"/>
    <sheet name="Aug1997" sheetId="12" r:id="rId12"/>
    <sheet name="Sept1997" sheetId="13" r:id="rId13"/>
    <sheet name="FY19961997" sheetId="14" r:id="rId14"/>
  </sheets>
  <definedNames/>
  <calcPr fullCalcOnLoad="1"/>
</workbook>
</file>

<file path=xl/sharedStrings.xml><?xml version="1.0" encoding="utf-8"?>
<sst xmlns="http://schemas.openxmlformats.org/spreadsheetml/2006/main" count="1946" uniqueCount="164">
  <si>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</si>
  <si>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</si>
  <si>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</si>
  <si>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</si>
  <si>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</si>
  <si>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</si>
  <si>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</si>
  <si>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</si>
  <si>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</si>
  <si>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</si>
  <si>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</si>
  <si>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</si>
  <si>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</si>
  <si>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</si>
  <si>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</si>
  <si>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</si>
  <si>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</si>
  <si>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</si>
  <si>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</si>
  <si>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</si>
  <si>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</si>
  <si>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</si>
  <si>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</si>
  <si>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</si>
  <si>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</si>
  <si>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</si>
  <si>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</si>
  <si>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</si>
  <si>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</si>
  <si>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</si>
  <si>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</si>
  <si>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</si>
  <si>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</si>
  <si>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</si>
  <si>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</si>
  <si>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</si>
  <si>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</si>
  <si>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</si>
  <si>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</si>
  <si>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</si>
  <si>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</si>
  <si>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</si>
  <si>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</si>
  <si>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</si>
  <si>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</si>
  <si>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</si>
  <si>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</si>
  <si>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</si>
  <si>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</si>
  <si>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</si>
  <si>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</si>
  <si>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</si>
  <si>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</si>
  <si>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</si>
  <si>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</si>
  <si>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</si>
  <si>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</si>
  <si>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</si>
  <si>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</si>
  <si>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</si>
  <si>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</si>
  <si>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</si>
  <si>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</si>
  <si>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</si>
  <si>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</si>
  <si>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</si>
  <si>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</si>
  <si>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</si>
  <si>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</si>
  <si>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</si>
  <si>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</si>
  <si>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</si>
  <si>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</si>
  <si>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</si>
  <si>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</si>
  <si>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</si>
  <si>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</si>
  <si>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</si>
  <si>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</si>
  <si>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</si>
  <si>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</si>
  <si>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</si>
  <si>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</si>
  <si>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</si>
  <si>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</si>
  <si>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</si>
  <si>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</si>
  <si>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</si>
  <si>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</si>
  <si>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</si>
  <si>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</si>
  <si>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</si>
  <si>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</si>
  <si>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</si>
  <si>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</si>
  <si>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</si>
  <si>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</si>
  <si>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</si>
  <si>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</si>
  <si>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</si>
  <si>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</si>
  <si>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</si>
  <si>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</si>
  <si>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</si>
  <si>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</si>
  <si>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</si>
  <si>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</si>
  <si>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</si>
  <si>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</si>
  <si>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</si>
  <si>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</si>
  <si>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</si>
  <si>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</si>
  <si>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</si>
  <si>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</si>
  <si>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</si>
  <si>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</si>
  <si>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</si>
  <si>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</si>
  <si>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</si>
  <si>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</si>
  <si>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</si>
  <si>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</si>
  <si>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</si>
  <si>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</si>
  <si>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</si>
  <si>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</si>
  <si>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</si>
  <si>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</si>
  <si>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</si>
  <si>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</si>
  <si>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</si>
  <si>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</si>
  <si>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</si>
  <si>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</si>
  <si>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</si>
  <si>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</si>
  <si>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</si>
  <si>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</si>
  <si>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</si>
  <si>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</si>
  <si>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</si>
  <si>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</si>
  <si>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</si>
  <si>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</si>
  <si>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</si>
  <si>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</si>
  <si>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</si>
  <si>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</si>
  <si>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</si>
  <si>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</si>
  <si>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</si>
  <si>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</si>
  <si>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</si>
  <si>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</si>
  <si>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</si>
  <si>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</si>
  <si>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</si>
  <si>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</si>
  <si>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</si>
  <si>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</si>
  <si>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</si>
  <si>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</si>
  <si>
    <t>Total_Tax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</si>
</sst>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59" applyFont="1" applyFill="1" applyBorder="1" applyAlignment="1">
      <alignment horizontal="left" wrapText="1"/>
      <protection/>
    </xf>
    <xf numFmtId="164" fontId="1" fillId="0" borderId="2" xfId="59" applyNumberFormat="1" applyFont="1" applyFill="1" applyBorder="1" applyAlignment="1">
      <alignment horizontal="right" wrapText="1"/>
      <protection/>
    </xf>
    <xf numFmtId="0" fontId="1" fillId="0" borderId="2" xfId="56" applyFont="1" applyFill="1" applyBorder="1" applyAlignment="1">
      <alignment horizontal="left" wrapText="1"/>
      <protection/>
    </xf>
    <xf numFmtId="164" fontId="1" fillId="0" borderId="2" xfId="56" applyNumberFormat="1" applyFont="1" applyFill="1" applyBorder="1" applyAlignment="1">
      <alignment horizontal="right" wrapText="1"/>
      <protection/>
    </xf>
    <xf numFmtId="0" fontId="1" fillId="0" borderId="2" xfId="29" applyFont="1" applyFill="1" applyBorder="1" applyAlignment="1">
      <alignment horizontal="left" wrapText="1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0" borderId="2" xfId="40" applyFont="1" applyFill="1" applyBorder="1" applyAlignment="1">
      <alignment horizontal="left" wrapText="1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left" wrapText="1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0" fontId="1" fillId="0" borderId="2" xfId="36" applyFont="1" applyFill="1" applyBorder="1" applyAlignment="1">
      <alignment horizontal="left" wrapText="1"/>
      <protection/>
    </xf>
    <xf numFmtId="0" fontId="1" fillId="0" borderId="2" xfId="46" applyFont="1" applyFill="1" applyBorder="1" applyAlignment="1">
      <alignment horizontal="left" wrapText="1"/>
      <protection/>
    </xf>
    <xf numFmtId="164" fontId="1" fillId="0" borderId="2" xfId="46" applyNumberFormat="1" applyFont="1" applyFill="1" applyBorder="1" applyAlignment="1">
      <alignment horizontal="right" wrapText="1"/>
      <protection/>
    </xf>
    <xf numFmtId="0" fontId="1" fillId="0" borderId="2" xfId="62" applyFont="1" applyFill="1" applyBorder="1" applyAlignment="1">
      <alignment horizontal="left" wrapText="1"/>
      <protection/>
    </xf>
    <xf numFmtId="164" fontId="1" fillId="0" borderId="2" xfId="62" applyNumberFormat="1" applyFont="1" applyFill="1" applyBorder="1" applyAlignment="1">
      <alignment horizontal="right" wrapText="1"/>
      <protection/>
    </xf>
    <xf numFmtId="164" fontId="1" fillId="0" borderId="2" xfId="36" applyNumberFormat="1" applyFont="1" applyFill="1" applyBorder="1" applyAlignment="1">
      <alignment horizontal="right" wrapText="1"/>
      <protection/>
    </xf>
    <xf numFmtId="0" fontId="1" fillId="0" borderId="2" xfId="37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164" fontId="1" fillId="2" borderId="1" xfId="58" applyNumberFormat="1" applyFont="1" applyFill="1" applyBorder="1" applyAlignment="1">
      <alignment horizontal="center"/>
      <protection/>
    </xf>
    <xf numFmtId="164" fontId="1" fillId="0" borderId="2" xfId="58" applyNumberFormat="1" applyFont="1" applyFill="1" applyBorder="1" applyAlignment="1">
      <alignment horizontal="right" wrapText="1"/>
      <protection/>
    </xf>
    <xf numFmtId="164" fontId="1" fillId="2" borderId="1" xfId="55" applyNumberFormat="1" applyFont="1" applyFill="1" applyBorder="1" applyAlignment="1">
      <alignment horizontal="center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2" borderId="1" xfId="39" applyNumberFormat="1" applyFont="1" applyFill="1" applyBorder="1" applyAlignment="1">
      <alignment horizontal="center"/>
      <protection/>
    </xf>
    <xf numFmtId="164" fontId="1" fillId="0" borderId="2" xfId="39" applyNumberFormat="1" applyFont="1" applyFill="1" applyBorder="1" applyAlignment="1">
      <alignment horizontal="right" wrapText="1"/>
      <protection/>
    </xf>
    <xf numFmtId="164" fontId="1" fillId="2" borderId="1" xfId="31" applyNumberFormat="1" applyFont="1" applyFill="1" applyBorder="1" applyAlignment="1">
      <alignment horizontal="center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164" fontId="1" fillId="2" borderId="1" xfId="49" applyNumberFormat="1" applyFont="1" applyFill="1" applyBorder="1" applyAlignment="1">
      <alignment horizontal="center"/>
      <protection/>
    </xf>
    <xf numFmtId="164" fontId="1" fillId="2" borderId="1" xfId="22" applyNumberFormat="1" applyFont="1" applyFill="1" applyBorder="1" applyAlignment="1">
      <alignment horizontal="center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164" fontId="1" fillId="2" borderId="1" xfId="53" applyNumberFormat="1" applyFont="1" applyFill="1" applyBorder="1" applyAlignment="1">
      <alignment horizontal="center"/>
      <protection/>
    </xf>
    <xf numFmtId="164" fontId="1" fillId="0" borderId="2" xfId="53" applyNumberFormat="1" applyFont="1" applyFill="1" applyBorder="1" applyAlignment="1">
      <alignment horizontal="righ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164" fontId="1" fillId="2" borderId="1" xfId="43" applyNumberFormat="1" applyFont="1" applyFill="1" applyBorder="1" applyAlignment="1">
      <alignment horizontal="center"/>
      <protection/>
    </xf>
    <xf numFmtId="164" fontId="1" fillId="0" borderId="2" xfId="43" applyNumberFormat="1" applyFont="1" applyFill="1" applyBorder="1" applyAlignment="1">
      <alignment horizontal="right" wrapText="1"/>
      <protection/>
    </xf>
    <xf numFmtId="164" fontId="1" fillId="2" borderId="1" xfId="26" applyNumberFormat="1" applyFont="1" applyFill="1" applyBorder="1" applyAlignment="1">
      <alignment horizontal="center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164" fontId="1" fillId="2" borderId="1" xfId="61" applyNumberFormat="1" applyFont="1" applyFill="1" applyBorder="1" applyAlignment="1">
      <alignment horizontal="center"/>
      <protection/>
    </xf>
    <xf numFmtId="164" fontId="1" fillId="0" borderId="2" xfId="61" applyNumberFormat="1" applyFont="1" applyFill="1" applyBorder="1" applyAlignment="1">
      <alignment horizontal="right" wrapText="1"/>
      <protection/>
    </xf>
    <xf numFmtId="164" fontId="1" fillId="2" borderId="1" xfId="35" applyNumberFormat="1" applyFont="1" applyFill="1" applyBorder="1" applyAlignment="1">
      <alignment horizontal="center"/>
      <protection/>
    </xf>
    <xf numFmtId="164" fontId="1" fillId="0" borderId="2" xfId="35" applyNumberFormat="1" applyFont="1" applyFill="1" applyBorder="1" applyAlignment="1">
      <alignment horizontal="right" wrapText="1"/>
      <protection/>
    </xf>
    <xf numFmtId="0" fontId="1" fillId="0" borderId="2" xfId="48" applyFont="1" applyFill="1" applyBorder="1" applyAlignment="1">
      <alignment horizontal="left" wrapText="1"/>
      <protection/>
    </xf>
    <xf numFmtId="164" fontId="1" fillId="0" borderId="2" xfId="48" applyNumberFormat="1" applyFont="1" applyFill="1" applyBorder="1" applyAlignment="1">
      <alignment horizontal="right" wrapText="1"/>
      <protection/>
    </xf>
    <xf numFmtId="0" fontId="1" fillId="0" borderId="2" xfId="52" applyFont="1" applyFill="1" applyBorder="1" applyAlignment="1">
      <alignment horizontal="left" wrapText="1"/>
      <protection/>
    </xf>
    <xf numFmtId="164" fontId="1" fillId="0" borderId="2" xfId="52" applyNumberFormat="1" applyFont="1" applyFill="1" applyBorder="1" applyAlignment="1">
      <alignment horizontal="right" wrapText="1"/>
      <protection/>
    </xf>
    <xf numFmtId="0" fontId="1" fillId="2" borderId="1" xfId="51" applyFont="1" applyFill="1" applyBorder="1" applyAlignment="1">
      <alignment horizontal="center"/>
      <protection/>
    </xf>
    <xf numFmtId="0" fontId="1" fillId="0" borderId="2" xfId="51" applyFont="1" applyFill="1" applyBorder="1" applyAlignment="1">
      <alignment horizontal="left" wrapText="1"/>
      <protection/>
    </xf>
    <xf numFmtId="0" fontId="1" fillId="0" borderId="2" xfId="42" applyFont="1" applyFill="1" applyBorder="1" applyAlignment="1">
      <alignment horizontal="left" wrapText="1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164" fontId="1" fillId="0" borderId="2" xfId="37" applyNumberFormat="1" applyFont="1" applyFill="1" applyBorder="1" applyAlignment="1">
      <alignment horizontal="left" wrapText="1"/>
      <protection/>
    </xf>
    <xf numFmtId="0" fontId="1" fillId="2" borderId="1" xfId="57" applyFont="1" applyFill="1" applyBorder="1" applyAlignment="1">
      <alignment horizontal="center"/>
      <protection/>
    </xf>
    <xf numFmtId="0" fontId="1" fillId="0" borderId="2" xfId="57" applyFont="1" applyFill="1" applyBorder="1" applyAlignment="1">
      <alignment horizontal="left" wrapText="1"/>
      <protection/>
    </xf>
    <xf numFmtId="164" fontId="1" fillId="2" borderId="1" xfId="57" applyNumberFormat="1" applyFont="1" applyFill="1" applyBorder="1" applyAlignment="1">
      <alignment horizontal="center"/>
      <protection/>
    </xf>
    <xf numFmtId="164" fontId="1" fillId="0" borderId="2" xfId="57" applyNumberFormat="1" applyFont="1" applyFill="1" applyBorder="1" applyAlignment="1">
      <alignment horizontal="right" wrapText="1"/>
      <protection/>
    </xf>
    <xf numFmtId="0" fontId="1" fillId="2" borderId="1" xfId="54" applyFont="1" applyFill="1" applyBorder="1" applyAlignment="1">
      <alignment horizontal="center"/>
      <protection/>
    </xf>
    <xf numFmtId="0" fontId="1" fillId="0" borderId="2" xfId="54" applyFont="1" applyFill="1" applyBorder="1" applyAlignment="1">
      <alignment horizontal="left" wrapText="1"/>
      <protection/>
    </xf>
    <xf numFmtId="164" fontId="1" fillId="2" borderId="1" xfId="54" applyNumberFormat="1" applyFont="1" applyFill="1" applyBorder="1" applyAlignment="1">
      <alignment horizontal="center"/>
      <protection/>
    </xf>
    <xf numFmtId="164" fontId="1" fillId="0" borderId="2" xfId="54" applyNumberFormat="1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lef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0" fontId="1" fillId="2" borderId="1" xfId="38" applyFont="1" applyFill="1" applyBorder="1" applyAlignment="1">
      <alignment horizontal="center"/>
      <protection/>
    </xf>
    <xf numFmtId="0" fontId="1" fillId="0" borderId="2" xfId="38" applyFont="1" applyFill="1" applyBorder="1" applyAlignment="1">
      <alignment horizontal="left" wrapText="1"/>
      <protection/>
    </xf>
    <xf numFmtId="164" fontId="1" fillId="2" borderId="1" xfId="38" applyNumberFormat="1" applyFont="1" applyFill="1" applyBorder="1" applyAlignment="1">
      <alignment horizontal="center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2" borderId="1" xfId="30" applyNumberFormat="1" applyFont="1" applyFill="1" applyBorder="1" applyAlignment="1">
      <alignment horizontal="center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2" borderId="1" xfId="47" applyFont="1" applyFill="1" applyBorder="1" applyAlignment="1">
      <alignment horizontal="center"/>
      <protection/>
    </xf>
    <xf numFmtId="0" fontId="1" fillId="0" borderId="2" xfId="47" applyFont="1" applyFill="1" applyBorder="1" applyAlignment="1">
      <alignment horizontal="left" wrapText="1"/>
      <protection/>
    </xf>
    <xf numFmtId="164" fontId="1" fillId="2" borderId="1" xfId="47" applyNumberFormat="1" applyFont="1" applyFill="1" applyBorder="1" applyAlignment="1">
      <alignment horizontal="center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164" fontId="1" fillId="2" borderId="1" xfId="50" applyNumberFormat="1" applyFont="1" applyFill="1" applyBorder="1" applyAlignment="1">
      <alignment horizontal="center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2" borderId="1" xfId="44" applyFont="1" applyFill="1" applyBorder="1" applyAlignment="1">
      <alignment horizontal="center"/>
      <protection/>
    </xf>
    <xf numFmtId="0" fontId="1" fillId="0" borderId="2" xfId="44" applyFont="1" applyFill="1" applyBorder="1" applyAlignment="1">
      <alignment horizontal="left" wrapText="1"/>
      <protection/>
    </xf>
    <xf numFmtId="164" fontId="1" fillId="2" borderId="1" xfId="44" applyNumberFormat="1" applyFont="1" applyFill="1" applyBorder="1" applyAlignment="1">
      <alignment horizontal="center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0" fontId="1" fillId="2" borderId="1" xfId="41" applyFont="1" applyFill="1" applyBorder="1" applyAlignment="1">
      <alignment horizontal="center"/>
      <protection/>
    </xf>
    <xf numFmtId="0" fontId="1" fillId="0" borderId="2" xfId="41" applyFont="1" applyFill="1" applyBorder="1" applyAlignment="1">
      <alignment horizontal="left" wrapText="1"/>
      <protection/>
    </xf>
    <xf numFmtId="164" fontId="1" fillId="2" borderId="1" xfId="41" applyNumberFormat="1" applyFont="1" applyFill="1" applyBorder="1" applyAlignment="1">
      <alignment horizontal="center"/>
      <protection/>
    </xf>
    <xf numFmtId="164" fontId="1" fillId="0" borderId="2" xfId="41" applyNumberFormat="1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60" applyFont="1" applyFill="1" applyBorder="1" applyAlignment="1">
      <alignment horizontal="center"/>
      <protection/>
    </xf>
    <xf numFmtId="0" fontId="1" fillId="0" borderId="2" xfId="60" applyFont="1" applyFill="1" applyBorder="1" applyAlignment="1">
      <alignment horizontal="left" wrapText="1"/>
      <protection/>
    </xf>
    <xf numFmtId="164" fontId="1" fillId="2" borderId="1" xfId="60" applyNumberFormat="1" applyFont="1" applyFill="1" applyBorder="1" applyAlignment="1">
      <alignment horizontal="center"/>
      <protection/>
    </xf>
    <xf numFmtId="164" fontId="1" fillId="0" borderId="2" xfId="60" applyNumberFormat="1" applyFont="1" applyFill="1" applyBorder="1" applyAlignment="1">
      <alignment horizontal="right" wrapText="1"/>
      <protection/>
    </xf>
    <xf numFmtId="0" fontId="1" fillId="2" borderId="1" xfId="33" applyFont="1" applyFill="1" applyBorder="1" applyAlignment="1">
      <alignment horizontal="center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2" borderId="1" xfId="33" applyNumberFormat="1" applyFont="1" applyFill="1" applyBorder="1" applyAlignment="1">
      <alignment horizontal="center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5" fontId="1" fillId="2" borderId="1" xfId="33" applyNumberFormat="1" applyFont="1" applyFill="1" applyBorder="1" applyAlignment="1">
      <alignment horizontal="center"/>
      <protection/>
    </xf>
    <xf numFmtId="5" fontId="1" fillId="0" borderId="2" xfId="33" applyNumberFormat="1" applyFont="1" applyFill="1" applyBorder="1" applyAlignment="1">
      <alignment horizontal="right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1997" xfId="21"/>
    <cellStyle name="Normal_Apr2001" xfId="22"/>
    <cellStyle name="Normal_Apr2004" xfId="23"/>
    <cellStyle name="Normal_Aug1997" xfId="24"/>
    <cellStyle name="Normal_Aug1998" xfId="25"/>
    <cellStyle name="Normal_Aug2001" xfId="26"/>
    <cellStyle name="Normal_Dec1996" xfId="27"/>
    <cellStyle name="Normal_Dec2000" xfId="28"/>
    <cellStyle name="Normal_Dec2003" xfId="29"/>
    <cellStyle name="Normal_Feb1997" xfId="30"/>
    <cellStyle name="Normal_Feb2001" xfId="31"/>
    <cellStyle name="Normal_Feb2004" xfId="32"/>
    <cellStyle name="Normal_FY19961997" xfId="33"/>
    <cellStyle name="Normal_FY19971998" xfId="34"/>
    <cellStyle name="Normal_FY20002001" xfId="35"/>
    <cellStyle name="Normal_FY20022003" xfId="36"/>
    <cellStyle name="Normal_FY20032004" xfId="37"/>
    <cellStyle name="Normal_Jan1997" xfId="38"/>
    <cellStyle name="Normal_Jan2001" xfId="39"/>
    <cellStyle name="Normal_Jan2004" xfId="40"/>
    <cellStyle name="Normal_July1997" xfId="41"/>
    <cellStyle name="Normal_July1998" xfId="42"/>
    <cellStyle name="Normal_July2001" xfId="43"/>
    <cellStyle name="Normal_June1997" xfId="44"/>
    <cellStyle name="Normal_June2001" xfId="45"/>
    <cellStyle name="Normal_June2003" xfId="46"/>
    <cellStyle name="Normal_Mar1997" xfId="47"/>
    <cellStyle name="Normal_Mar1999" xfId="48"/>
    <cellStyle name="Normal_Mar2001" xfId="49"/>
    <cellStyle name="Normal_May1997" xfId="50"/>
    <cellStyle name="Normal_May1998" xfId="51"/>
    <cellStyle name="Normal_May1999" xfId="52"/>
    <cellStyle name="Normal_May2001" xfId="53"/>
    <cellStyle name="Normal_Nov1996" xfId="54"/>
    <cellStyle name="Normal_Nov2000" xfId="55"/>
    <cellStyle name="Normal_Nov2003" xfId="56"/>
    <cellStyle name="Normal_Oct1996" xfId="57"/>
    <cellStyle name="Normal_Oct2000" xfId="58"/>
    <cellStyle name="Normal_Oct2003" xfId="59"/>
    <cellStyle name="Normal_Sept1997" xfId="60"/>
    <cellStyle name="Normal_Sept2001" xfId="61"/>
    <cellStyle name="Normal_Sept2003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'FY19961997'!$X$2:$X$14</c:f>
              <c:strCache/>
            </c:strRef>
          </c:cat>
          <c:val>
            <c:numRef>
              <c:f>'FY19961997'!$Y$2:$Y$14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'FY19961997'!$AI$2:$AI$12</c:f>
              <c:strCache/>
            </c:strRef>
          </c:cat>
          <c:val>
            <c:numRef>
              <c:f>'FY19961997'!$AJ$2:$AJ$12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'FY19961997'!$AR$1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'FY19961997'!$AW$2:$AW$12</c:f>
              <c:strCache/>
            </c:strRef>
          </c:cat>
          <c:val>
            <c:numRef>
              <c:f>'FY19961997'!$AX$2:$AX$12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'FY19961997'!$BI$2:$BI$22</c:f>
              <c:strCache/>
            </c:strRef>
          </c:cat>
          <c:val>
            <c:numRef>
              <c:f>'FY19961997'!$BJ$2:$BJ$22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123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'FY19961997'!$BW$2:$BW$19</c:f>
              <c:strCache/>
            </c:strRef>
          </c:cat>
          <c:val>
            <c:numRef>
              <c:f>'FY19961997'!$BX$2:$BX$19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39227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78405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90900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481625" y="4019550"/>
        <a:ext cx="6181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8351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0">
      <selection activeCell="B56" sqref="B56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18.42187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35582</v>
      </c>
      <c r="F1" t="s">
        <v>157</v>
      </c>
    </row>
    <row r="2" spans="2:12" ht="12.75">
      <c r="B2" s="102" t="s">
        <v>150</v>
      </c>
      <c r="C2" s="104" t="s">
        <v>151</v>
      </c>
      <c r="D2" s="1" t="s">
        <v>159</v>
      </c>
      <c r="E2" s="104" t="s">
        <v>152</v>
      </c>
      <c r="F2" s="1" t="s">
        <v>159</v>
      </c>
      <c r="G2" s="104" t="s">
        <v>153</v>
      </c>
      <c r="H2" s="1" t="s">
        <v>159</v>
      </c>
      <c r="I2" s="104" t="s">
        <v>154</v>
      </c>
      <c r="J2" s="1" t="s">
        <v>159</v>
      </c>
      <c r="K2" s="49" t="s">
        <v>163</v>
      </c>
      <c r="L2" s="1" t="s">
        <v>156</v>
      </c>
    </row>
    <row r="3" spans="2:12" ht="12.75">
      <c r="B3" s="103" t="s">
        <v>2</v>
      </c>
      <c r="C3" s="105">
        <v>5378</v>
      </c>
      <c r="D3" s="6">
        <f>+C3/$C$76</f>
        <v>0.00301413471130889</v>
      </c>
      <c r="E3" s="105">
        <v>5379</v>
      </c>
      <c r="F3" s="6">
        <f>+E3/$E$76</f>
        <v>0.004468238870936926</v>
      </c>
      <c r="G3" s="105">
        <v>220</v>
      </c>
      <c r="H3" s="6">
        <f>+G3/$G$76</f>
        <v>0.0006584224198819628</v>
      </c>
      <c r="I3" s="105">
        <v>2073</v>
      </c>
      <c r="J3" s="6">
        <f>+I3/$I$76</f>
        <v>0.0031297416038227233</v>
      </c>
      <c r="K3" s="50">
        <f>+C3+E3+G3+I3</f>
        <v>13050</v>
      </c>
      <c r="L3" s="6">
        <f>+K3/$K$76</f>
        <v>0.0032751280750754723</v>
      </c>
    </row>
    <row r="4" spans="2:12" ht="12.75">
      <c r="B4" s="103" t="s">
        <v>6</v>
      </c>
      <c r="C4" s="105">
        <v>57</v>
      </c>
      <c r="D4" s="6">
        <f aca="true" t="shared" si="0" ref="D4:D67">+C4/$C$76</f>
        <v>3.194601683611133E-05</v>
      </c>
      <c r="E4" s="105">
        <v>57</v>
      </c>
      <c r="F4" s="6">
        <f aca="true" t="shared" si="1" ref="F4:F67">+E4/$E$76</f>
        <v>4.734887816386034E-05</v>
      </c>
      <c r="G4" s="105">
        <v>0</v>
      </c>
      <c r="H4" s="6">
        <f aca="true" t="shared" si="2" ref="H4:H67">+G4/$G$76</f>
        <v>0</v>
      </c>
      <c r="I4" s="105">
        <v>12095</v>
      </c>
      <c r="J4" s="6">
        <f aca="true" t="shared" si="3" ref="J4:J67">+I4/$I$76</f>
        <v>0.018260600433302382</v>
      </c>
      <c r="K4" s="50">
        <f aca="true" t="shared" si="4" ref="K4:K67">+C4+E4+G4+I4</f>
        <v>12209</v>
      </c>
      <c r="L4" s="6">
        <f aca="true" t="shared" si="5" ref="L4:L67">+K4/$K$76</f>
        <v>0.003064064265792831</v>
      </c>
    </row>
    <row r="5" spans="2:12" ht="12.75">
      <c r="B5" s="103" t="s">
        <v>7</v>
      </c>
      <c r="C5" s="105">
        <v>513</v>
      </c>
      <c r="D5" s="6">
        <f t="shared" si="0"/>
        <v>0.00028751415152500196</v>
      </c>
      <c r="E5" s="105">
        <v>513</v>
      </c>
      <c r="F5" s="6">
        <f t="shared" si="1"/>
        <v>0.0004261399034747431</v>
      </c>
      <c r="G5" s="105">
        <v>0</v>
      </c>
      <c r="H5" s="6">
        <f t="shared" si="2"/>
        <v>0</v>
      </c>
      <c r="I5" s="105">
        <v>3573</v>
      </c>
      <c r="J5" s="6">
        <f t="shared" si="3"/>
        <v>0.005394388205720497</v>
      </c>
      <c r="K5" s="50">
        <f t="shared" si="4"/>
        <v>4599</v>
      </c>
      <c r="L5" s="6">
        <f t="shared" si="5"/>
        <v>0.0011542003078369423</v>
      </c>
    </row>
    <row r="6" spans="2:12" ht="12.75">
      <c r="B6" s="103" t="s">
        <v>8</v>
      </c>
      <c r="C6" s="105">
        <v>21534</v>
      </c>
      <c r="D6" s="6">
        <f t="shared" si="0"/>
        <v>0.012068868886821427</v>
      </c>
      <c r="E6" s="105">
        <v>21534</v>
      </c>
      <c r="F6" s="6">
        <f t="shared" si="1"/>
        <v>0.017887907761062607</v>
      </c>
      <c r="G6" s="105">
        <v>15061</v>
      </c>
      <c r="H6" s="6">
        <f t="shared" si="2"/>
        <v>0.045075000299282915</v>
      </c>
      <c r="I6" s="105">
        <v>16989</v>
      </c>
      <c r="J6" s="6">
        <f t="shared" si="3"/>
        <v>0.025649387413094187</v>
      </c>
      <c r="K6" s="50">
        <f t="shared" si="4"/>
        <v>75118</v>
      </c>
      <c r="L6" s="6">
        <f t="shared" si="5"/>
        <v>0.01885218932900531</v>
      </c>
    </row>
    <row r="7" spans="2:12" ht="12.75">
      <c r="B7" s="103" t="s">
        <v>12</v>
      </c>
      <c r="C7" s="105">
        <v>0</v>
      </c>
      <c r="D7" s="6">
        <f t="shared" si="0"/>
        <v>0</v>
      </c>
      <c r="E7" s="105">
        <v>0</v>
      </c>
      <c r="F7" s="6">
        <f t="shared" si="1"/>
        <v>0</v>
      </c>
      <c r="G7" s="105">
        <v>0</v>
      </c>
      <c r="H7" s="6">
        <f t="shared" si="2"/>
        <v>0</v>
      </c>
      <c r="I7" s="105">
        <v>3820</v>
      </c>
      <c r="J7" s="6">
        <f t="shared" si="3"/>
        <v>0.005767300012832997</v>
      </c>
      <c r="K7" s="50">
        <f t="shared" si="4"/>
        <v>3820</v>
      </c>
      <c r="L7" s="6">
        <f t="shared" si="5"/>
        <v>0.0009586964940067666</v>
      </c>
    </row>
    <row r="8" spans="2:12" ht="12.75">
      <c r="B8" s="103" t="s">
        <v>15</v>
      </c>
      <c r="C8" s="105">
        <v>21809</v>
      </c>
      <c r="D8" s="6">
        <f t="shared" si="0"/>
        <v>0.01222299440664477</v>
      </c>
      <c r="E8" s="105">
        <v>21809</v>
      </c>
      <c r="F8" s="6">
        <f t="shared" si="1"/>
        <v>0.018116345331151407</v>
      </c>
      <c r="G8" s="105">
        <v>3028</v>
      </c>
      <c r="H8" s="6">
        <f t="shared" si="2"/>
        <v>0.009062286760920834</v>
      </c>
      <c r="I8" s="105">
        <v>3723</v>
      </c>
      <c r="J8" s="6">
        <f t="shared" si="3"/>
        <v>0.005620852865910275</v>
      </c>
      <c r="K8" s="50">
        <f t="shared" si="4"/>
        <v>50369</v>
      </c>
      <c r="L8" s="6">
        <f t="shared" si="5"/>
        <v>0.01264099049911697</v>
      </c>
    </row>
    <row r="9" spans="2:12" ht="12.75">
      <c r="B9" s="103" t="s">
        <v>17</v>
      </c>
      <c r="C9" s="105">
        <v>5391</v>
      </c>
      <c r="D9" s="6">
        <f t="shared" si="0"/>
        <v>0.003021420644973266</v>
      </c>
      <c r="E9" s="105">
        <v>5391</v>
      </c>
      <c r="F9" s="6">
        <f t="shared" si="1"/>
        <v>0.004478207055813529</v>
      </c>
      <c r="G9" s="105">
        <v>510</v>
      </c>
      <c r="H9" s="6">
        <f t="shared" si="2"/>
        <v>0.0015263428824536412</v>
      </c>
      <c r="I9" s="105">
        <v>1086</v>
      </c>
      <c r="J9" s="6">
        <f t="shared" si="3"/>
        <v>0.0016396041397739882</v>
      </c>
      <c r="K9" s="50">
        <f t="shared" si="4"/>
        <v>12378</v>
      </c>
      <c r="L9" s="6">
        <f t="shared" si="5"/>
        <v>0.0031064778017842296</v>
      </c>
    </row>
    <row r="10" spans="2:12" ht="12.75">
      <c r="B10" s="103" t="s">
        <v>24</v>
      </c>
      <c r="C10" s="105">
        <v>204</v>
      </c>
      <c r="D10" s="6">
        <f t="shared" si="0"/>
        <v>0.00011433311288713529</v>
      </c>
      <c r="E10" s="105">
        <v>204</v>
      </c>
      <c r="F10" s="6">
        <f t="shared" si="1"/>
        <v>0.00016945914290223703</v>
      </c>
      <c r="G10" s="105">
        <v>0</v>
      </c>
      <c r="H10" s="6">
        <f t="shared" si="2"/>
        <v>0</v>
      </c>
      <c r="I10" s="105">
        <v>386</v>
      </c>
      <c r="J10" s="6">
        <f t="shared" si="3"/>
        <v>0.0005827690588883605</v>
      </c>
      <c r="K10" s="50">
        <f t="shared" si="4"/>
        <v>794</v>
      </c>
      <c r="L10" s="6">
        <f t="shared" si="5"/>
        <v>0.0001992683288589981</v>
      </c>
    </row>
    <row r="11" spans="2:12" ht="12.75">
      <c r="B11" s="103" t="s">
        <v>27</v>
      </c>
      <c r="C11" s="105">
        <v>336</v>
      </c>
      <c r="D11" s="6">
        <f t="shared" si="0"/>
        <v>0.00018831336240234046</v>
      </c>
      <c r="E11" s="105">
        <v>336</v>
      </c>
      <c r="F11" s="6">
        <f t="shared" si="1"/>
        <v>0.00027910917654486097</v>
      </c>
      <c r="G11" s="105">
        <v>0</v>
      </c>
      <c r="H11" s="6">
        <f t="shared" si="2"/>
        <v>0</v>
      </c>
      <c r="I11" s="105">
        <v>977</v>
      </c>
      <c r="J11" s="6">
        <f t="shared" si="3"/>
        <v>0.0014750398200360833</v>
      </c>
      <c r="K11" s="50">
        <f t="shared" si="4"/>
        <v>1649</v>
      </c>
      <c r="L11" s="6">
        <f t="shared" si="5"/>
        <v>0.00041384568550187383</v>
      </c>
    </row>
    <row r="12" spans="2:12" ht="12.75">
      <c r="B12" s="103" t="s">
        <v>28</v>
      </c>
      <c r="C12" s="105">
        <v>13229</v>
      </c>
      <c r="D12" s="6">
        <f t="shared" si="0"/>
        <v>0.007414278188156435</v>
      </c>
      <c r="E12" s="105">
        <v>13229</v>
      </c>
      <c r="F12" s="6">
        <f t="shared" si="1"/>
        <v>0.010989093144380851</v>
      </c>
      <c r="G12" s="105">
        <v>0</v>
      </c>
      <c r="H12" s="6">
        <f t="shared" si="2"/>
        <v>0</v>
      </c>
      <c r="I12" s="105">
        <v>3495</v>
      </c>
      <c r="J12" s="6">
        <f t="shared" si="3"/>
        <v>0.0052766265824218134</v>
      </c>
      <c r="K12" s="50">
        <f t="shared" si="4"/>
        <v>29953</v>
      </c>
      <c r="L12" s="6">
        <f t="shared" si="5"/>
        <v>0.00751723457722112</v>
      </c>
    </row>
    <row r="13" spans="2:12" ht="12.75">
      <c r="B13" s="103" t="s">
        <v>31</v>
      </c>
      <c r="C13" s="105">
        <v>1256</v>
      </c>
      <c r="D13" s="6">
        <f t="shared" si="0"/>
        <v>0.0007039332832658918</v>
      </c>
      <c r="E13" s="105">
        <v>1256</v>
      </c>
      <c r="F13" s="6">
        <f t="shared" si="1"/>
        <v>0.001043336683751028</v>
      </c>
      <c r="G13" s="105">
        <v>0</v>
      </c>
      <c r="H13" s="6">
        <f t="shared" si="2"/>
        <v>0</v>
      </c>
      <c r="I13" s="105">
        <v>368</v>
      </c>
      <c r="J13" s="6">
        <f t="shared" si="3"/>
        <v>0.0005555932996655872</v>
      </c>
      <c r="K13" s="50">
        <f t="shared" si="4"/>
        <v>2880</v>
      </c>
      <c r="L13" s="6">
        <f t="shared" si="5"/>
        <v>0.0007227868855338973</v>
      </c>
    </row>
    <row r="14" spans="2:12" ht="12.75">
      <c r="B14" s="103" t="s">
        <v>32</v>
      </c>
      <c r="C14" s="105">
        <v>270</v>
      </c>
      <c r="D14" s="6">
        <f t="shared" si="0"/>
        <v>0.00015132323764473787</v>
      </c>
      <c r="E14" s="105">
        <v>270</v>
      </c>
      <c r="F14" s="6">
        <f t="shared" si="1"/>
        <v>0.000224284159723549</v>
      </c>
      <c r="G14" s="105">
        <v>0</v>
      </c>
      <c r="H14" s="6">
        <f t="shared" si="2"/>
        <v>0</v>
      </c>
      <c r="I14" s="105">
        <v>0</v>
      </c>
      <c r="J14" s="6">
        <f t="shared" si="3"/>
        <v>0</v>
      </c>
      <c r="K14" s="50">
        <f t="shared" si="4"/>
        <v>540</v>
      </c>
      <c r="L14" s="6">
        <f t="shared" si="5"/>
        <v>0.00013552254103760576</v>
      </c>
    </row>
    <row r="15" spans="2:12" ht="12.75">
      <c r="B15" s="103" t="s">
        <v>33</v>
      </c>
      <c r="C15" s="105">
        <v>7517</v>
      </c>
      <c r="D15" s="6">
        <f t="shared" si="0"/>
        <v>0.004212951027316647</v>
      </c>
      <c r="E15" s="105">
        <v>7517</v>
      </c>
      <c r="F15" s="6">
        <f t="shared" si="1"/>
        <v>0.006244237143118214</v>
      </c>
      <c r="G15" s="105">
        <v>973</v>
      </c>
      <c r="H15" s="6">
        <f t="shared" si="2"/>
        <v>0.0029120227933870447</v>
      </c>
      <c r="I15" s="105">
        <v>21049</v>
      </c>
      <c r="J15" s="6">
        <f t="shared" si="3"/>
        <v>0.03177903088223083</v>
      </c>
      <c r="K15" s="50">
        <f t="shared" si="4"/>
        <v>37056</v>
      </c>
      <c r="L15" s="6">
        <f t="shared" si="5"/>
        <v>0.009299857927202813</v>
      </c>
    </row>
    <row r="16" spans="2:12" ht="12.75">
      <c r="B16" s="103" t="s">
        <v>35</v>
      </c>
      <c r="C16" s="105">
        <v>13959</v>
      </c>
      <c r="D16" s="6">
        <f t="shared" si="0"/>
        <v>0.007823411386232947</v>
      </c>
      <c r="E16" s="105">
        <v>13959</v>
      </c>
      <c r="F16" s="6">
        <f t="shared" si="1"/>
        <v>0.011595491057707484</v>
      </c>
      <c r="G16" s="105">
        <v>8202</v>
      </c>
      <c r="H16" s="6">
        <f t="shared" si="2"/>
        <v>0.024547184944872086</v>
      </c>
      <c r="I16" s="105">
        <v>0</v>
      </c>
      <c r="J16" s="6">
        <f t="shared" si="3"/>
        <v>0</v>
      </c>
      <c r="K16" s="50">
        <f t="shared" si="4"/>
        <v>36120</v>
      </c>
      <c r="L16" s="6">
        <f t="shared" si="5"/>
        <v>0.009064952189404295</v>
      </c>
    </row>
    <row r="17" spans="2:12" ht="12.75">
      <c r="B17" s="103" t="s">
        <v>38</v>
      </c>
      <c r="C17" s="105">
        <v>28944</v>
      </c>
      <c r="D17" s="6">
        <f t="shared" si="0"/>
        <v>0.0162218510755159</v>
      </c>
      <c r="E17" s="105">
        <v>28944</v>
      </c>
      <c r="F17" s="6">
        <f t="shared" si="1"/>
        <v>0.024043261922364452</v>
      </c>
      <c r="G17" s="105">
        <v>7471</v>
      </c>
      <c r="H17" s="6">
        <f t="shared" si="2"/>
        <v>0.0223594268133552</v>
      </c>
      <c r="I17" s="105">
        <v>24913</v>
      </c>
      <c r="J17" s="6">
        <f t="shared" si="3"/>
        <v>0.037612760528719494</v>
      </c>
      <c r="K17" s="50">
        <f t="shared" si="4"/>
        <v>90272</v>
      </c>
      <c r="L17" s="6">
        <f t="shared" si="5"/>
        <v>0.02265535337879027</v>
      </c>
    </row>
    <row r="18" spans="2:12" ht="12.75">
      <c r="B18" s="103" t="s">
        <v>39</v>
      </c>
      <c r="C18" s="105">
        <v>56</v>
      </c>
      <c r="D18" s="6">
        <f t="shared" si="0"/>
        <v>3.138556040039008E-05</v>
      </c>
      <c r="E18" s="105">
        <v>56</v>
      </c>
      <c r="F18" s="6">
        <f t="shared" si="1"/>
        <v>4.6518196090810165E-05</v>
      </c>
      <c r="G18" s="105">
        <v>0</v>
      </c>
      <c r="H18" s="6">
        <f t="shared" si="2"/>
        <v>0</v>
      </c>
      <c r="I18" s="105">
        <v>2088</v>
      </c>
      <c r="J18" s="6">
        <f t="shared" si="3"/>
        <v>0.0031523880698417013</v>
      </c>
      <c r="K18" s="50">
        <f t="shared" si="4"/>
        <v>2200</v>
      </c>
      <c r="L18" s="6">
        <f t="shared" si="5"/>
        <v>0.0005521288708939493</v>
      </c>
    </row>
    <row r="19" spans="2:12" ht="12.75">
      <c r="B19" s="103" t="s">
        <v>40</v>
      </c>
      <c r="C19" s="105">
        <v>183382</v>
      </c>
      <c r="D19" s="6">
        <f t="shared" si="0"/>
        <v>0.10277762209543452</v>
      </c>
      <c r="E19" s="105">
        <v>183382</v>
      </c>
      <c r="F19" s="6">
        <f t="shared" si="1"/>
        <v>0.15233213992008837</v>
      </c>
      <c r="G19" s="105">
        <v>44146</v>
      </c>
      <c r="H19" s="6">
        <f t="shared" si="2"/>
        <v>0.1321214370368597</v>
      </c>
      <c r="I19" s="105">
        <v>16188</v>
      </c>
      <c r="J19" s="6">
        <f t="shared" si="3"/>
        <v>0.024440066127680776</v>
      </c>
      <c r="K19" s="50">
        <f t="shared" si="4"/>
        <v>427098</v>
      </c>
      <c r="L19" s="6">
        <f t="shared" si="5"/>
        <v>0.10718778931866545</v>
      </c>
    </row>
    <row r="20" spans="2:12" ht="12.75">
      <c r="B20" s="103" t="s">
        <v>42</v>
      </c>
      <c r="C20" s="105">
        <v>0</v>
      </c>
      <c r="D20" s="6">
        <f t="shared" si="0"/>
        <v>0</v>
      </c>
      <c r="E20" s="105">
        <v>0</v>
      </c>
      <c r="F20" s="6">
        <f t="shared" si="1"/>
        <v>0</v>
      </c>
      <c r="G20" s="105">
        <v>0</v>
      </c>
      <c r="H20" s="6">
        <f t="shared" si="2"/>
        <v>0</v>
      </c>
      <c r="I20" s="105">
        <v>674</v>
      </c>
      <c r="J20" s="6">
        <f t="shared" si="3"/>
        <v>0.001017581206452733</v>
      </c>
      <c r="K20" s="50">
        <f t="shared" si="4"/>
        <v>674</v>
      </c>
      <c r="L20" s="6">
        <f t="shared" si="5"/>
        <v>0.00016915220862841903</v>
      </c>
    </row>
    <row r="21" spans="2:12" ht="12.75">
      <c r="B21" s="103" t="s">
        <v>43</v>
      </c>
      <c r="C21" s="105">
        <v>4039</v>
      </c>
      <c r="D21" s="6">
        <f t="shared" si="0"/>
        <v>0.002263683543878134</v>
      </c>
      <c r="E21" s="105">
        <v>4039</v>
      </c>
      <c r="F21" s="6">
        <f t="shared" si="1"/>
        <v>0.003355124893049683</v>
      </c>
      <c r="G21" s="105">
        <v>29</v>
      </c>
      <c r="H21" s="6">
        <f t="shared" si="2"/>
        <v>8.679204625716782E-05</v>
      </c>
      <c r="I21" s="105">
        <v>578</v>
      </c>
      <c r="J21" s="6">
        <f t="shared" si="3"/>
        <v>0.0008726438239312755</v>
      </c>
      <c r="K21" s="50">
        <f t="shared" si="4"/>
        <v>8685</v>
      </c>
      <c r="L21" s="6">
        <f t="shared" si="5"/>
        <v>0.0021796542016881593</v>
      </c>
    </row>
    <row r="22" spans="2:12" ht="12.75">
      <c r="B22" s="103" t="s">
        <v>44</v>
      </c>
      <c r="C22" s="105">
        <v>14388</v>
      </c>
      <c r="D22" s="6">
        <f t="shared" si="0"/>
        <v>0.008063847197157366</v>
      </c>
      <c r="E22" s="105">
        <v>14388</v>
      </c>
      <c r="F22" s="6">
        <f t="shared" si="1"/>
        <v>0.011951853667046012</v>
      </c>
      <c r="G22" s="105">
        <v>587</v>
      </c>
      <c r="H22" s="6">
        <f t="shared" si="2"/>
        <v>0.001756790729412328</v>
      </c>
      <c r="I22" s="105">
        <v>7971</v>
      </c>
      <c r="J22" s="6">
        <f t="shared" si="3"/>
        <v>0.012034332042484771</v>
      </c>
      <c r="K22" s="50">
        <f t="shared" si="4"/>
        <v>37334</v>
      </c>
      <c r="L22" s="6">
        <f t="shared" si="5"/>
        <v>0.00936962693907032</v>
      </c>
    </row>
    <row r="23" spans="2:12" ht="12.75">
      <c r="B23" s="103" t="s">
        <v>45</v>
      </c>
      <c r="C23" s="105">
        <v>156560</v>
      </c>
      <c r="D23" s="6">
        <f t="shared" si="0"/>
        <v>0.08774505957651911</v>
      </c>
      <c r="E23" s="105">
        <v>156560</v>
      </c>
      <c r="F23" s="6">
        <f t="shared" si="1"/>
        <v>0.13005158535673642</v>
      </c>
      <c r="G23" s="105">
        <v>50652</v>
      </c>
      <c r="H23" s="6">
        <f t="shared" si="2"/>
        <v>0.1515927836902781</v>
      </c>
      <c r="I23" s="105">
        <v>11702</v>
      </c>
      <c r="J23" s="6">
        <f t="shared" si="3"/>
        <v>0.017667263023605165</v>
      </c>
      <c r="K23" s="50">
        <f t="shared" si="4"/>
        <v>375474</v>
      </c>
      <c r="L23" s="6">
        <f t="shared" si="5"/>
        <v>0.09423183439547034</v>
      </c>
    </row>
    <row r="24" spans="2:12" ht="12.75">
      <c r="B24" s="103" t="s">
        <v>46</v>
      </c>
      <c r="C24" s="105">
        <v>100412</v>
      </c>
      <c r="D24" s="6">
        <f t="shared" si="0"/>
        <v>0.05627655162364229</v>
      </c>
      <c r="E24" s="105">
        <v>100412</v>
      </c>
      <c r="F24" s="6">
        <f t="shared" si="1"/>
        <v>0.08341044831911483</v>
      </c>
      <c r="G24" s="105">
        <v>23365</v>
      </c>
      <c r="H24" s="6">
        <f t="shared" si="2"/>
        <v>0.06992745382064573</v>
      </c>
      <c r="I24" s="105">
        <v>25769</v>
      </c>
      <c r="J24" s="6">
        <f t="shared" si="3"/>
        <v>0.038905118856202486</v>
      </c>
      <c r="K24" s="50">
        <f t="shared" si="4"/>
        <v>249958</v>
      </c>
      <c r="L24" s="6">
        <f t="shared" si="5"/>
        <v>0.062731376504959</v>
      </c>
    </row>
    <row r="25" spans="2:12" ht="12.75">
      <c r="B25" s="103" t="s">
        <v>48</v>
      </c>
      <c r="C25" s="105">
        <v>71415</v>
      </c>
      <c r="D25" s="6">
        <f t="shared" si="0"/>
        <v>0.04002499635703317</v>
      </c>
      <c r="E25" s="105">
        <v>71415</v>
      </c>
      <c r="F25" s="6">
        <f t="shared" si="1"/>
        <v>0.05932316024687871</v>
      </c>
      <c r="G25" s="105">
        <v>22299</v>
      </c>
      <c r="H25" s="6">
        <f t="shared" si="2"/>
        <v>0.06673709791339949</v>
      </c>
      <c r="I25" s="105">
        <v>66050</v>
      </c>
      <c r="J25" s="6">
        <f t="shared" si="3"/>
        <v>0.09971993870356531</v>
      </c>
      <c r="K25" s="50">
        <f t="shared" si="4"/>
        <v>231179</v>
      </c>
      <c r="L25" s="6">
        <f t="shared" si="5"/>
        <v>0.058018454656541964</v>
      </c>
    </row>
    <row r="26" spans="2:12" ht="12.75">
      <c r="B26" s="103" t="s">
        <v>51</v>
      </c>
      <c r="C26" s="105">
        <v>88525</v>
      </c>
      <c r="D26" s="6">
        <f t="shared" si="0"/>
        <v>0.04961440597222378</v>
      </c>
      <c r="E26" s="105">
        <v>88525</v>
      </c>
      <c r="F26" s="6">
        <f t="shared" si="1"/>
        <v>0.07353613051676731</v>
      </c>
      <c r="G26" s="105">
        <v>39216</v>
      </c>
      <c r="H26" s="6">
        <f t="shared" si="2"/>
        <v>0.11736678917314115</v>
      </c>
      <c r="I26" s="105">
        <v>32394</v>
      </c>
      <c r="J26" s="6">
        <f t="shared" si="3"/>
        <v>0.04890730801458432</v>
      </c>
      <c r="K26" s="50">
        <f t="shared" si="4"/>
        <v>248660</v>
      </c>
      <c r="L26" s="6">
        <f t="shared" si="5"/>
        <v>0.062405620471131566</v>
      </c>
    </row>
    <row r="27" spans="2:12" ht="12.75">
      <c r="B27" s="103" t="s">
        <v>52</v>
      </c>
      <c r="C27" s="105">
        <v>1752</v>
      </c>
      <c r="D27" s="6">
        <f t="shared" si="0"/>
        <v>0.0009819196753836324</v>
      </c>
      <c r="E27" s="105">
        <v>1752</v>
      </c>
      <c r="F27" s="6">
        <f t="shared" si="1"/>
        <v>0.001455354991983918</v>
      </c>
      <c r="G27" s="105">
        <v>0</v>
      </c>
      <c r="H27" s="6">
        <f t="shared" si="2"/>
        <v>0</v>
      </c>
      <c r="I27" s="105">
        <v>20298</v>
      </c>
      <c r="J27" s="6">
        <f t="shared" si="3"/>
        <v>0.030645197816880677</v>
      </c>
      <c r="K27" s="50">
        <f t="shared" si="4"/>
        <v>23802</v>
      </c>
      <c r="L27" s="6">
        <f t="shared" si="5"/>
        <v>0.005973532447735356</v>
      </c>
    </row>
    <row r="28" spans="2:12" ht="12.75">
      <c r="B28" s="103" t="s">
        <v>53</v>
      </c>
      <c r="C28" s="105">
        <v>6514</v>
      </c>
      <c r="D28" s="6">
        <f t="shared" si="0"/>
        <v>0.0036508132222882314</v>
      </c>
      <c r="E28" s="105">
        <v>6514</v>
      </c>
      <c r="F28" s="6">
        <f t="shared" si="1"/>
        <v>0.005411063023848883</v>
      </c>
      <c r="G28" s="105">
        <v>57</v>
      </c>
      <c r="H28" s="6">
        <f t="shared" si="2"/>
        <v>0.000170591263333054</v>
      </c>
      <c r="I28" s="105">
        <v>8790</v>
      </c>
      <c r="J28" s="6">
        <f t="shared" si="3"/>
        <v>0.013270829087120954</v>
      </c>
      <c r="K28" s="50">
        <f t="shared" si="4"/>
        <v>21875</v>
      </c>
      <c r="L28" s="6">
        <f t="shared" si="5"/>
        <v>0.005489917750365974</v>
      </c>
    </row>
    <row r="29" spans="2:12" ht="12.75">
      <c r="B29" s="103" t="s">
        <v>54</v>
      </c>
      <c r="C29" s="105">
        <v>2988</v>
      </c>
      <c r="D29" s="6">
        <f t="shared" si="0"/>
        <v>0.0016746438299350991</v>
      </c>
      <c r="E29" s="105">
        <v>2988</v>
      </c>
      <c r="F29" s="6">
        <f t="shared" si="1"/>
        <v>0.002482078034273942</v>
      </c>
      <c r="G29" s="105">
        <v>143</v>
      </c>
      <c r="H29" s="6">
        <f t="shared" si="2"/>
        <v>0.00042797457292327584</v>
      </c>
      <c r="I29" s="105">
        <v>349</v>
      </c>
      <c r="J29" s="6">
        <f t="shared" si="3"/>
        <v>0.0005269077760415487</v>
      </c>
      <c r="K29" s="50">
        <f t="shared" si="4"/>
        <v>6468</v>
      </c>
      <c r="L29" s="6">
        <f t="shared" si="5"/>
        <v>0.001623258880428211</v>
      </c>
    </row>
    <row r="30" spans="2:12" ht="12.75">
      <c r="B30" s="103" t="s">
        <v>55</v>
      </c>
      <c r="C30" s="105">
        <v>5587</v>
      </c>
      <c r="D30" s="6">
        <f t="shared" si="0"/>
        <v>0.0031312701063746316</v>
      </c>
      <c r="E30" s="105">
        <v>5587</v>
      </c>
      <c r="F30" s="6">
        <f t="shared" si="1"/>
        <v>0.004641020742131364</v>
      </c>
      <c r="G30" s="105">
        <v>0</v>
      </c>
      <c r="H30" s="6">
        <f t="shared" si="2"/>
        <v>0</v>
      </c>
      <c r="I30" s="105">
        <v>1347</v>
      </c>
      <c r="J30" s="6">
        <f t="shared" si="3"/>
        <v>0.002033652648504201</v>
      </c>
      <c r="K30" s="50">
        <f t="shared" si="4"/>
        <v>12521</v>
      </c>
      <c r="L30" s="6">
        <f t="shared" si="5"/>
        <v>0.0031423661783923362</v>
      </c>
    </row>
    <row r="31" spans="2:12" ht="12.75">
      <c r="B31" s="103" t="s">
        <v>58</v>
      </c>
      <c r="C31" s="105">
        <v>288914</v>
      </c>
      <c r="D31" s="6">
        <f t="shared" si="0"/>
        <v>0.16192371066996963</v>
      </c>
      <c r="E31" s="105">
        <v>0</v>
      </c>
      <c r="F31" s="6">
        <f t="shared" si="1"/>
        <v>0</v>
      </c>
      <c r="G31" s="105">
        <v>0</v>
      </c>
      <c r="H31" s="6">
        <f t="shared" si="2"/>
        <v>0</v>
      </c>
      <c r="I31" s="105">
        <v>0</v>
      </c>
      <c r="J31" s="6">
        <f t="shared" si="3"/>
        <v>0</v>
      </c>
      <c r="K31" s="50">
        <f t="shared" si="4"/>
        <v>288914</v>
      </c>
      <c r="L31" s="6">
        <f t="shared" si="5"/>
        <v>0.07250807300247931</v>
      </c>
    </row>
    <row r="32" spans="2:12" ht="12.75">
      <c r="B32" s="103" t="s">
        <v>61</v>
      </c>
      <c r="C32" s="105">
        <v>247619</v>
      </c>
      <c r="D32" s="6">
        <f t="shared" si="0"/>
        <v>0.13877966215686055</v>
      </c>
      <c r="E32" s="105">
        <v>0</v>
      </c>
      <c r="F32" s="6">
        <f t="shared" si="1"/>
        <v>0</v>
      </c>
      <c r="G32" s="105">
        <v>0</v>
      </c>
      <c r="H32" s="6">
        <f t="shared" si="2"/>
        <v>0</v>
      </c>
      <c r="I32" s="105">
        <v>0</v>
      </c>
      <c r="J32" s="6">
        <f t="shared" si="3"/>
        <v>0</v>
      </c>
      <c r="K32" s="50">
        <f t="shared" si="4"/>
        <v>247619</v>
      </c>
      <c r="L32" s="6">
        <f t="shared" si="5"/>
        <v>0.06214436312813129</v>
      </c>
    </row>
    <row r="33" spans="2:12" ht="12.75">
      <c r="B33" s="103" t="s">
        <v>63</v>
      </c>
      <c r="C33" s="105">
        <v>40633</v>
      </c>
      <c r="D33" s="6">
        <f t="shared" si="0"/>
        <v>0.022773026352661607</v>
      </c>
      <c r="E33" s="105">
        <v>2269</v>
      </c>
      <c r="F33" s="6">
        <f t="shared" si="1"/>
        <v>0.0018848176237508617</v>
      </c>
      <c r="G33" s="105">
        <v>2906</v>
      </c>
      <c r="H33" s="6">
        <f t="shared" si="2"/>
        <v>0.008697161600804472</v>
      </c>
      <c r="I33" s="105">
        <v>6589</v>
      </c>
      <c r="J33" s="6">
        <f t="shared" si="3"/>
        <v>0.009947837639936287</v>
      </c>
      <c r="K33" s="50">
        <f t="shared" si="4"/>
        <v>52397</v>
      </c>
      <c r="L33" s="6">
        <f t="shared" si="5"/>
        <v>0.013149952931013757</v>
      </c>
    </row>
    <row r="34" spans="2:12" ht="12.75">
      <c r="B34" s="103" t="s">
        <v>67</v>
      </c>
      <c r="C34" s="105">
        <v>58097</v>
      </c>
      <c r="D34" s="6">
        <f t="shared" si="0"/>
        <v>0.032560837546097544</v>
      </c>
      <c r="E34" s="105">
        <v>58097</v>
      </c>
      <c r="F34" s="6">
        <f t="shared" si="1"/>
        <v>0.048260136397996395</v>
      </c>
      <c r="G34" s="105">
        <v>7069</v>
      </c>
      <c r="H34" s="6">
        <f t="shared" si="2"/>
        <v>0.021156309482479978</v>
      </c>
      <c r="I34" s="105">
        <v>6913</v>
      </c>
      <c r="J34" s="6">
        <f t="shared" si="3"/>
        <v>0.010437001305946207</v>
      </c>
      <c r="K34" s="50">
        <f t="shared" si="4"/>
        <v>130176</v>
      </c>
      <c r="L34" s="6">
        <f t="shared" si="5"/>
        <v>0.032669967226132156</v>
      </c>
    </row>
    <row r="35" spans="2:12" ht="12.75">
      <c r="B35" s="103" t="s">
        <v>68</v>
      </c>
      <c r="C35" s="105">
        <v>757</v>
      </c>
      <c r="D35" s="6">
        <f t="shared" si="0"/>
        <v>0.0004242655218409873</v>
      </c>
      <c r="E35" s="105">
        <v>757</v>
      </c>
      <c r="F35" s="6">
        <f t="shared" si="1"/>
        <v>0.0006288263292989874</v>
      </c>
      <c r="G35" s="105">
        <v>201</v>
      </c>
      <c r="H35" s="6">
        <f t="shared" si="2"/>
        <v>0.0006015586654376115</v>
      </c>
      <c r="I35" s="105">
        <v>19905</v>
      </c>
      <c r="J35" s="6">
        <f t="shared" si="3"/>
        <v>0.03005186040718346</v>
      </c>
      <c r="K35" s="50">
        <f t="shared" si="4"/>
        <v>21620</v>
      </c>
      <c r="L35" s="6">
        <f t="shared" si="5"/>
        <v>0.005425920994875993</v>
      </c>
    </row>
    <row r="36" spans="2:12" ht="12.75">
      <c r="B36" s="103" t="s">
        <v>70</v>
      </c>
      <c r="C36" s="105">
        <v>4044</v>
      </c>
      <c r="D36" s="6">
        <f t="shared" si="0"/>
        <v>0.0022664858260567407</v>
      </c>
      <c r="E36" s="105">
        <v>4044</v>
      </c>
      <c r="F36" s="6">
        <f t="shared" si="1"/>
        <v>0.003359278303414934</v>
      </c>
      <c r="G36" s="105">
        <v>406</v>
      </c>
      <c r="H36" s="6">
        <f t="shared" si="2"/>
        <v>0.0012150886476003497</v>
      </c>
      <c r="I36" s="105">
        <v>12267</v>
      </c>
      <c r="J36" s="6">
        <f t="shared" si="3"/>
        <v>0.018520279910319994</v>
      </c>
      <c r="K36" s="50">
        <f t="shared" si="4"/>
        <v>20761</v>
      </c>
      <c r="L36" s="6">
        <f t="shared" si="5"/>
        <v>0.005210339767558764</v>
      </c>
    </row>
    <row r="37" spans="2:12" ht="12.75">
      <c r="B37" s="103" t="s">
        <v>73</v>
      </c>
      <c r="C37" s="105">
        <v>0</v>
      </c>
      <c r="D37" s="6">
        <f t="shared" si="0"/>
        <v>0</v>
      </c>
      <c r="E37" s="105">
        <v>0</v>
      </c>
      <c r="F37" s="6">
        <f t="shared" si="1"/>
        <v>0</v>
      </c>
      <c r="G37" s="105">
        <v>0</v>
      </c>
      <c r="H37" s="6">
        <f t="shared" si="2"/>
        <v>0</v>
      </c>
      <c r="I37" s="105">
        <v>8409</v>
      </c>
      <c r="J37" s="6">
        <f t="shared" si="3"/>
        <v>0.01269560885023892</v>
      </c>
      <c r="K37" s="50">
        <f t="shared" si="4"/>
        <v>8409</v>
      </c>
      <c r="L37" s="6">
        <f t="shared" si="5"/>
        <v>0.0021103871251578273</v>
      </c>
    </row>
    <row r="38" spans="2:12" ht="12.75">
      <c r="B38" s="103" t="s">
        <v>75</v>
      </c>
      <c r="C38" s="105">
        <v>10612</v>
      </c>
      <c r="D38" s="6">
        <f t="shared" si="0"/>
        <v>0.00594756369587392</v>
      </c>
      <c r="E38" s="105">
        <v>10612</v>
      </c>
      <c r="F38" s="6">
        <f t="shared" si="1"/>
        <v>0.008815198159208526</v>
      </c>
      <c r="G38" s="105">
        <v>419</v>
      </c>
      <c r="H38" s="6">
        <f t="shared" si="2"/>
        <v>0.001253995426957011</v>
      </c>
      <c r="I38" s="105">
        <v>2188</v>
      </c>
      <c r="J38" s="6">
        <f t="shared" si="3"/>
        <v>0.0033033645099682196</v>
      </c>
      <c r="K38" s="50">
        <f t="shared" si="4"/>
        <v>23831</v>
      </c>
      <c r="L38" s="6">
        <f t="shared" si="5"/>
        <v>0.005980810510124412</v>
      </c>
    </row>
    <row r="39" spans="2:12" ht="12.75">
      <c r="B39" s="103" t="s">
        <v>78</v>
      </c>
      <c r="C39" s="105">
        <v>240</v>
      </c>
      <c r="D39" s="6">
        <f t="shared" si="0"/>
        <v>0.00013450954457310034</v>
      </c>
      <c r="E39" s="105">
        <v>240</v>
      </c>
      <c r="F39" s="6">
        <f t="shared" si="1"/>
        <v>0.00019936369753204355</v>
      </c>
      <c r="G39" s="105">
        <v>0</v>
      </c>
      <c r="H39" s="6">
        <f t="shared" si="2"/>
        <v>0</v>
      </c>
      <c r="I39" s="105">
        <v>76</v>
      </c>
      <c r="J39" s="6">
        <f t="shared" si="3"/>
        <v>0.00011474209449615387</v>
      </c>
      <c r="K39" s="50">
        <f t="shared" si="4"/>
        <v>556</v>
      </c>
      <c r="L39" s="6">
        <f t="shared" si="5"/>
        <v>0.0001395380237350163</v>
      </c>
    </row>
    <row r="40" spans="2:12" ht="12.75">
      <c r="B40" s="103" t="s">
        <v>79</v>
      </c>
      <c r="C40" s="105">
        <v>39607</v>
      </c>
      <c r="D40" s="6">
        <f t="shared" si="0"/>
        <v>0.022197998049611603</v>
      </c>
      <c r="E40" s="105">
        <v>39607</v>
      </c>
      <c r="F40" s="6">
        <f t="shared" si="1"/>
        <v>0.03290082486729854</v>
      </c>
      <c r="G40" s="105">
        <v>15929</v>
      </c>
      <c r="H40" s="6">
        <f t="shared" si="2"/>
        <v>0.04767277602863539</v>
      </c>
      <c r="I40" s="105">
        <v>14602</v>
      </c>
      <c r="J40" s="6">
        <f t="shared" si="3"/>
        <v>0.022045579787274196</v>
      </c>
      <c r="K40" s="50">
        <f t="shared" si="4"/>
        <v>109745</v>
      </c>
      <c r="L40" s="6">
        <f t="shared" si="5"/>
        <v>0.027542446789207486</v>
      </c>
    </row>
    <row r="41" spans="2:12" ht="12.75">
      <c r="B41" s="103" t="s">
        <v>81</v>
      </c>
      <c r="C41" s="105">
        <v>2962</v>
      </c>
      <c r="D41" s="6">
        <f t="shared" si="0"/>
        <v>0.0016600719626063466</v>
      </c>
      <c r="E41" s="105">
        <v>2962</v>
      </c>
      <c r="F41" s="6">
        <f t="shared" si="1"/>
        <v>0.0024604803003746376</v>
      </c>
      <c r="G41" s="105">
        <v>0</v>
      </c>
      <c r="H41" s="6">
        <f t="shared" si="2"/>
        <v>0</v>
      </c>
      <c r="I41" s="105">
        <v>450</v>
      </c>
      <c r="J41" s="6">
        <f t="shared" si="3"/>
        <v>0.0006793939805693321</v>
      </c>
      <c r="K41" s="50">
        <f t="shared" si="4"/>
        <v>6374</v>
      </c>
      <c r="L41" s="6">
        <f t="shared" si="5"/>
        <v>0.0015996679195809241</v>
      </c>
    </row>
    <row r="42" spans="2:12" ht="12.75">
      <c r="B42" s="103" t="s">
        <v>82</v>
      </c>
      <c r="C42" s="105">
        <v>7047</v>
      </c>
      <c r="D42" s="6">
        <f t="shared" si="0"/>
        <v>0.003949536502527658</v>
      </c>
      <c r="E42" s="105">
        <v>1511</v>
      </c>
      <c r="F42" s="6">
        <f t="shared" si="1"/>
        <v>0.0012551606123788243</v>
      </c>
      <c r="G42" s="105">
        <v>5103</v>
      </c>
      <c r="H42" s="6">
        <f t="shared" si="2"/>
        <v>0.015272407312080256</v>
      </c>
      <c r="I42" s="105">
        <v>1253</v>
      </c>
      <c r="J42" s="6">
        <f t="shared" si="3"/>
        <v>0.0018917347947852738</v>
      </c>
      <c r="K42" s="50">
        <f t="shared" si="4"/>
        <v>14914</v>
      </c>
      <c r="L42" s="6">
        <f t="shared" si="5"/>
        <v>0.0037429318093238004</v>
      </c>
    </row>
    <row r="43" spans="2:12" ht="12.75">
      <c r="B43" s="103" t="s">
        <v>88</v>
      </c>
      <c r="C43" s="105">
        <v>0</v>
      </c>
      <c r="D43" s="6">
        <f t="shared" si="0"/>
        <v>0</v>
      </c>
      <c r="E43" s="105">
        <v>0</v>
      </c>
      <c r="F43" s="6">
        <f t="shared" si="1"/>
        <v>0</v>
      </c>
      <c r="G43" s="105">
        <v>0</v>
      </c>
      <c r="H43" s="6">
        <f t="shared" si="2"/>
        <v>0</v>
      </c>
      <c r="I43" s="105">
        <v>14172</v>
      </c>
      <c r="J43" s="6">
        <f t="shared" si="3"/>
        <v>0.021396381094730167</v>
      </c>
      <c r="K43" s="50">
        <f t="shared" si="4"/>
        <v>14172</v>
      </c>
      <c r="L43" s="6">
        <f t="shared" si="5"/>
        <v>0.0035567137992313863</v>
      </c>
    </row>
    <row r="44" spans="2:12" ht="12.75">
      <c r="B44" s="103" t="s">
        <v>89</v>
      </c>
      <c r="C44" s="105">
        <v>33389</v>
      </c>
      <c r="D44" s="6">
        <f t="shared" si="0"/>
        <v>0.018713079932296862</v>
      </c>
      <c r="E44" s="105">
        <v>33389</v>
      </c>
      <c r="F44" s="6">
        <f t="shared" si="1"/>
        <v>0.02773564373707251</v>
      </c>
      <c r="G44" s="105">
        <v>5167</v>
      </c>
      <c r="H44" s="6">
        <f t="shared" si="2"/>
        <v>0.015463948379682282</v>
      </c>
      <c r="I44" s="105">
        <v>25698</v>
      </c>
      <c r="J44" s="6">
        <f t="shared" si="3"/>
        <v>0.03879792558371266</v>
      </c>
      <c r="K44" s="50">
        <f t="shared" si="4"/>
        <v>97643</v>
      </c>
      <c r="L44" s="6">
        <f t="shared" si="5"/>
        <v>0.02450523606395359</v>
      </c>
    </row>
    <row r="45" spans="2:12" ht="12.75">
      <c r="B45" s="103" t="s">
        <v>93</v>
      </c>
      <c r="C45" s="105">
        <v>5277</v>
      </c>
      <c r="D45" s="6">
        <f t="shared" si="0"/>
        <v>0.0029575286113010437</v>
      </c>
      <c r="E45" s="105">
        <v>5277</v>
      </c>
      <c r="F45" s="6">
        <f t="shared" si="1"/>
        <v>0.0043835092994858075</v>
      </c>
      <c r="G45" s="105">
        <v>90</v>
      </c>
      <c r="H45" s="6">
        <f t="shared" si="2"/>
        <v>0.0002693546263153484</v>
      </c>
      <c r="I45" s="105">
        <v>8869</v>
      </c>
      <c r="J45" s="6">
        <f t="shared" si="3"/>
        <v>0.013390100474820903</v>
      </c>
      <c r="K45" s="50">
        <f t="shared" si="4"/>
        <v>19513</v>
      </c>
      <c r="L45" s="6">
        <f t="shared" si="5"/>
        <v>0.004897132117160742</v>
      </c>
    </row>
    <row r="46" spans="2:12" ht="12.75">
      <c r="B46" s="103" t="s">
        <v>97</v>
      </c>
      <c r="C46" s="105">
        <v>0</v>
      </c>
      <c r="D46" s="6">
        <f t="shared" si="0"/>
        <v>0</v>
      </c>
      <c r="E46" s="105">
        <v>0</v>
      </c>
      <c r="F46" s="6">
        <f t="shared" si="1"/>
        <v>0</v>
      </c>
      <c r="G46" s="105">
        <v>0</v>
      </c>
      <c r="H46" s="6">
        <f t="shared" si="2"/>
        <v>0</v>
      </c>
      <c r="I46" s="105">
        <v>287</v>
      </c>
      <c r="J46" s="6">
        <f t="shared" si="3"/>
        <v>0.0004333023831631074</v>
      </c>
      <c r="K46" s="50">
        <f t="shared" si="4"/>
        <v>287</v>
      </c>
      <c r="L46" s="6">
        <f t="shared" si="5"/>
        <v>7.202772088480158E-05</v>
      </c>
    </row>
    <row r="47" spans="2:12" ht="12.75">
      <c r="B47" s="103" t="s">
        <v>99</v>
      </c>
      <c r="C47" s="105">
        <v>81070</v>
      </c>
      <c r="D47" s="6">
        <f t="shared" si="0"/>
        <v>0.04543620324392185</v>
      </c>
      <c r="E47" s="105">
        <v>81070</v>
      </c>
      <c r="F47" s="6">
        <f t="shared" si="1"/>
        <v>0.06734339566217822</v>
      </c>
      <c r="G47" s="105">
        <v>13191</v>
      </c>
      <c r="H47" s="6">
        <f t="shared" si="2"/>
        <v>0.03947840973028623</v>
      </c>
      <c r="I47" s="105">
        <v>50625</v>
      </c>
      <c r="J47" s="6">
        <f t="shared" si="3"/>
        <v>0.07643182281404987</v>
      </c>
      <c r="K47" s="50">
        <f t="shared" si="4"/>
        <v>225956</v>
      </c>
      <c r="L47" s="6">
        <f t="shared" si="5"/>
        <v>0.05670765052350601</v>
      </c>
    </row>
    <row r="48" spans="2:12" ht="12.75">
      <c r="B48" s="103" t="s">
        <v>106</v>
      </c>
      <c r="C48" s="105">
        <v>82</v>
      </c>
      <c r="D48" s="6">
        <f t="shared" si="0"/>
        <v>4.595742772914261E-05</v>
      </c>
      <c r="E48" s="105">
        <v>82</v>
      </c>
      <c r="F48" s="6">
        <f t="shared" si="1"/>
        <v>6.811592999011489E-05</v>
      </c>
      <c r="G48" s="105">
        <v>375</v>
      </c>
      <c r="H48" s="6">
        <f t="shared" si="2"/>
        <v>0.0011223109429806183</v>
      </c>
      <c r="I48" s="105">
        <v>7194</v>
      </c>
      <c r="J48" s="6">
        <f t="shared" si="3"/>
        <v>0.010861245102701724</v>
      </c>
      <c r="K48" s="50">
        <f t="shared" si="4"/>
        <v>7733</v>
      </c>
      <c r="L48" s="6">
        <f t="shared" si="5"/>
        <v>0.001940732981192232</v>
      </c>
    </row>
    <row r="49" spans="2:12" ht="12.75">
      <c r="B49" s="103" t="s">
        <v>110</v>
      </c>
      <c r="C49" s="105">
        <v>0</v>
      </c>
      <c r="D49" s="6">
        <f t="shared" si="0"/>
        <v>0</v>
      </c>
      <c r="E49" s="105">
        <v>0</v>
      </c>
      <c r="F49" s="6">
        <f t="shared" si="1"/>
        <v>0</v>
      </c>
      <c r="G49" s="105">
        <v>0</v>
      </c>
      <c r="H49" s="6">
        <f t="shared" si="2"/>
        <v>0</v>
      </c>
      <c r="I49" s="105">
        <v>4531</v>
      </c>
      <c r="J49" s="6">
        <f t="shared" si="3"/>
        <v>0.0068407425021325425</v>
      </c>
      <c r="K49" s="50">
        <f t="shared" si="4"/>
        <v>4531</v>
      </c>
      <c r="L49" s="6">
        <f t="shared" si="5"/>
        <v>0.0011371345063729474</v>
      </c>
    </row>
    <row r="50" spans="2:12" ht="12.75">
      <c r="B50" s="103" t="s">
        <v>112</v>
      </c>
      <c r="C50" s="105">
        <v>0</v>
      </c>
      <c r="D50" s="6">
        <f t="shared" si="0"/>
        <v>0</v>
      </c>
      <c r="E50" s="105">
        <v>0</v>
      </c>
      <c r="F50" s="6">
        <f t="shared" si="1"/>
        <v>0</v>
      </c>
      <c r="G50" s="105">
        <v>0</v>
      </c>
      <c r="H50" s="6">
        <f t="shared" si="2"/>
        <v>0</v>
      </c>
      <c r="I50" s="105">
        <v>9876</v>
      </c>
      <c r="J50" s="6">
        <f t="shared" si="3"/>
        <v>0.014910433226894943</v>
      </c>
      <c r="K50" s="50">
        <f t="shared" si="4"/>
        <v>9876</v>
      </c>
      <c r="L50" s="6">
        <f t="shared" si="5"/>
        <v>0.0024785566949766563</v>
      </c>
    </row>
    <row r="51" spans="2:12" ht="12.75">
      <c r="B51" s="103" t="s">
        <v>115</v>
      </c>
      <c r="C51" s="105">
        <v>60387</v>
      </c>
      <c r="D51" s="6">
        <f t="shared" si="0"/>
        <v>0.033844282783899206</v>
      </c>
      <c r="E51" s="105">
        <v>60387</v>
      </c>
      <c r="F51" s="6">
        <f t="shared" si="1"/>
        <v>0.05016239834528131</v>
      </c>
      <c r="G51" s="105">
        <v>3369</v>
      </c>
      <c r="H51" s="6">
        <f t="shared" si="2"/>
        <v>0.010082841511737876</v>
      </c>
      <c r="I51" s="105">
        <v>11439</v>
      </c>
      <c r="J51" s="6">
        <f t="shared" si="3"/>
        <v>0.017270194986072424</v>
      </c>
      <c r="K51" s="50">
        <f t="shared" si="4"/>
        <v>135582</v>
      </c>
      <c r="L51" s="6">
        <f t="shared" si="5"/>
        <v>0.034026698442519744</v>
      </c>
    </row>
    <row r="52" spans="2:12" ht="12.75">
      <c r="B52" s="103" t="s">
        <v>120</v>
      </c>
      <c r="C52" s="105">
        <v>0</v>
      </c>
      <c r="D52" s="6">
        <f t="shared" si="0"/>
        <v>0</v>
      </c>
      <c r="E52" s="105">
        <v>0</v>
      </c>
      <c r="F52" s="6">
        <f t="shared" si="1"/>
        <v>0</v>
      </c>
      <c r="G52" s="105">
        <v>0</v>
      </c>
      <c r="H52" s="6">
        <f t="shared" si="2"/>
        <v>0</v>
      </c>
      <c r="I52" s="105">
        <v>204</v>
      </c>
      <c r="J52" s="6">
        <f t="shared" si="3"/>
        <v>0.00030799193785809725</v>
      </c>
      <c r="K52" s="50">
        <f t="shared" si="4"/>
        <v>204</v>
      </c>
      <c r="L52" s="6">
        <f t="shared" si="5"/>
        <v>5.1197404391984395E-05</v>
      </c>
    </row>
    <row r="53" spans="2:12" ht="12.75">
      <c r="B53" s="103" t="s">
        <v>121</v>
      </c>
      <c r="C53" s="105">
        <v>683</v>
      </c>
      <c r="D53" s="6">
        <f t="shared" si="0"/>
        <v>0.0003827917455976147</v>
      </c>
      <c r="E53" s="105">
        <v>684</v>
      </c>
      <c r="F53" s="6">
        <f t="shared" si="1"/>
        <v>0.0005681865379663242</v>
      </c>
      <c r="G53" s="105">
        <v>0</v>
      </c>
      <c r="H53" s="6">
        <f t="shared" si="2"/>
        <v>0</v>
      </c>
      <c r="I53" s="105">
        <v>187</v>
      </c>
      <c r="J53" s="6">
        <f t="shared" si="3"/>
        <v>0.00028232594303658913</v>
      </c>
      <c r="K53" s="50">
        <f t="shared" si="4"/>
        <v>1554</v>
      </c>
      <c r="L53" s="6">
        <f t="shared" si="5"/>
        <v>0.00039000375698599877</v>
      </c>
    </row>
    <row r="54" spans="2:12" ht="12.75">
      <c r="B54" s="103" t="s">
        <v>122</v>
      </c>
      <c r="C54" s="105">
        <v>10395</v>
      </c>
      <c r="D54" s="6">
        <f t="shared" si="0"/>
        <v>0.005825944649322408</v>
      </c>
      <c r="E54" s="105">
        <v>10395</v>
      </c>
      <c r="F54" s="6">
        <f t="shared" si="1"/>
        <v>0.008634940149356637</v>
      </c>
      <c r="G54" s="105">
        <v>847</v>
      </c>
      <c r="H54" s="6">
        <f t="shared" si="2"/>
        <v>0.002534926316545557</v>
      </c>
      <c r="I54" s="105">
        <v>1971</v>
      </c>
      <c r="J54" s="6">
        <f t="shared" si="3"/>
        <v>0.0029757456348936747</v>
      </c>
      <c r="K54" s="50">
        <f t="shared" si="4"/>
        <v>23608</v>
      </c>
      <c r="L54" s="6">
        <f t="shared" si="5"/>
        <v>0.005924844720029253</v>
      </c>
    </row>
    <row r="55" spans="2:12" ht="12.75">
      <c r="B55" s="103" t="s">
        <v>123</v>
      </c>
      <c r="C55" s="105">
        <v>315</v>
      </c>
      <c r="D55" s="6">
        <f t="shared" si="0"/>
        <v>0.0001765437772521942</v>
      </c>
      <c r="E55" s="105">
        <v>315</v>
      </c>
      <c r="F55" s="6">
        <f t="shared" si="1"/>
        <v>0.00026166485301080717</v>
      </c>
      <c r="G55" s="105">
        <v>0</v>
      </c>
      <c r="H55" s="6">
        <f t="shared" si="2"/>
        <v>0</v>
      </c>
      <c r="I55" s="105">
        <v>0</v>
      </c>
      <c r="J55" s="6">
        <f t="shared" si="3"/>
        <v>0</v>
      </c>
      <c r="K55" s="50">
        <f t="shared" si="4"/>
        <v>630</v>
      </c>
      <c r="L55" s="6">
        <f t="shared" si="5"/>
        <v>0.00015810963121054003</v>
      </c>
    </row>
    <row r="56" spans="2:12" ht="12.75">
      <c r="B56" s="103" t="s">
        <v>127</v>
      </c>
      <c r="C56" s="105">
        <v>0</v>
      </c>
      <c r="D56" s="6">
        <f t="shared" si="0"/>
        <v>0</v>
      </c>
      <c r="E56" s="105">
        <v>0</v>
      </c>
      <c r="F56" s="6">
        <f t="shared" si="1"/>
        <v>0</v>
      </c>
      <c r="G56" s="105">
        <v>0</v>
      </c>
      <c r="H56" s="6">
        <f t="shared" si="2"/>
        <v>0</v>
      </c>
      <c r="I56" s="105">
        <v>15878</v>
      </c>
      <c r="J56" s="6">
        <f t="shared" si="3"/>
        <v>0.023972039163288567</v>
      </c>
      <c r="K56" s="50">
        <f t="shared" si="4"/>
        <v>15878</v>
      </c>
      <c r="L56" s="6">
        <f t="shared" si="5"/>
        <v>0.003984864641842785</v>
      </c>
    </row>
    <row r="57" spans="2:12" ht="12.75">
      <c r="B57" s="103" t="s">
        <v>128</v>
      </c>
      <c r="C57" s="105">
        <v>0</v>
      </c>
      <c r="D57" s="6">
        <f t="shared" si="0"/>
        <v>0</v>
      </c>
      <c r="E57" s="105">
        <v>0</v>
      </c>
      <c r="F57" s="6">
        <f t="shared" si="1"/>
        <v>0</v>
      </c>
      <c r="G57" s="105">
        <v>0</v>
      </c>
      <c r="H57" s="6">
        <f t="shared" si="2"/>
        <v>0</v>
      </c>
      <c r="I57" s="105">
        <v>8178</v>
      </c>
      <c r="J57" s="6">
        <f t="shared" si="3"/>
        <v>0.012346853273546662</v>
      </c>
      <c r="K57" s="50">
        <f t="shared" si="4"/>
        <v>8178</v>
      </c>
      <c r="L57" s="6">
        <f t="shared" si="5"/>
        <v>0.0020524135937139624</v>
      </c>
    </row>
    <row r="58" spans="2:12" ht="12.75">
      <c r="B58" s="103" t="s">
        <v>130</v>
      </c>
      <c r="C58" s="105">
        <v>0</v>
      </c>
      <c r="D58" s="6">
        <f t="shared" si="0"/>
        <v>0</v>
      </c>
      <c r="E58" s="105">
        <v>0</v>
      </c>
      <c r="F58" s="6">
        <f t="shared" si="1"/>
        <v>0</v>
      </c>
      <c r="G58" s="105">
        <v>0</v>
      </c>
      <c r="H58" s="6">
        <f t="shared" si="2"/>
        <v>0</v>
      </c>
      <c r="I58" s="105">
        <v>4880</v>
      </c>
      <c r="J58" s="6">
        <f t="shared" si="3"/>
        <v>0.007367650278174091</v>
      </c>
      <c r="K58" s="50">
        <f t="shared" si="4"/>
        <v>4880</v>
      </c>
      <c r="L58" s="6">
        <f t="shared" si="5"/>
        <v>0.001224722222710215</v>
      </c>
    </row>
    <row r="59" spans="2:12" ht="12.75">
      <c r="B59" s="103" t="s">
        <v>131</v>
      </c>
      <c r="C59" s="105">
        <v>0</v>
      </c>
      <c r="D59" s="6">
        <f t="shared" si="0"/>
        <v>0</v>
      </c>
      <c r="E59" s="105">
        <v>0</v>
      </c>
      <c r="F59" s="6">
        <f t="shared" si="1"/>
        <v>0</v>
      </c>
      <c r="G59" s="105">
        <v>0</v>
      </c>
      <c r="H59" s="6">
        <f t="shared" si="2"/>
        <v>0</v>
      </c>
      <c r="I59" s="105">
        <v>3749</v>
      </c>
      <c r="J59" s="6">
        <f t="shared" si="3"/>
        <v>0.005660106740343169</v>
      </c>
      <c r="K59" s="50">
        <f t="shared" si="4"/>
        <v>3749</v>
      </c>
      <c r="L59" s="6">
        <f t="shared" si="5"/>
        <v>0.0009408777895370073</v>
      </c>
    </row>
    <row r="60" spans="2:12" ht="12.75">
      <c r="B60" s="103" t="s">
        <v>132</v>
      </c>
      <c r="C60" s="105">
        <v>8910</v>
      </c>
      <c r="D60" s="6">
        <f t="shared" si="0"/>
        <v>0.00499366684227635</v>
      </c>
      <c r="E60" s="105">
        <v>8910</v>
      </c>
      <c r="F60" s="6">
        <f t="shared" si="1"/>
        <v>0.007401377270877117</v>
      </c>
      <c r="G60" s="105">
        <v>0</v>
      </c>
      <c r="H60" s="6">
        <f t="shared" si="2"/>
        <v>0</v>
      </c>
      <c r="I60" s="105">
        <v>33835</v>
      </c>
      <c r="J60" s="6">
        <f t="shared" si="3"/>
        <v>0.05108287851680745</v>
      </c>
      <c r="K60" s="50">
        <f t="shared" si="4"/>
        <v>51655</v>
      </c>
      <c r="L60" s="6">
        <f t="shared" si="5"/>
        <v>0.012963734920921342</v>
      </c>
    </row>
    <row r="61" spans="2:12" ht="12.75">
      <c r="B61" s="103" t="s">
        <v>134</v>
      </c>
      <c r="C61" s="105">
        <v>277</v>
      </c>
      <c r="D61" s="6">
        <f t="shared" si="0"/>
        <v>0.00015524643269478663</v>
      </c>
      <c r="E61" s="105">
        <v>277</v>
      </c>
      <c r="F61" s="6">
        <f t="shared" si="1"/>
        <v>0.00023009893423490027</v>
      </c>
      <c r="G61" s="105">
        <v>0</v>
      </c>
      <c r="H61" s="6">
        <f t="shared" si="2"/>
        <v>0</v>
      </c>
      <c r="I61" s="105">
        <v>755</v>
      </c>
      <c r="J61" s="6">
        <f t="shared" si="3"/>
        <v>0.0011398721229552127</v>
      </c>
      <c r="K61" s="50">
        <f t="shared" si="4"/>
        <v>1309</v>
      </c>
      <c r="L61" s="6">
        <f t="shared" si="5"/>
        <v>0.00032851667818189985</v>
      </c>
    </row>
    <row r="62" spans="2:12" ht="12.75">
      <c r="B62" s="103" t="s">
        <v>135</v>
      </c>
      <c r="C62" s="105">
        <v>58774</v>
      </c>
      <c r="D62" s="6">
        <f t="shared" si="0"/>
        <v>0.03294026655308083</v>
      </c>
      <c r="E62" s="105">
        <v>58774</v>
      </c>
      <c r="F62" s="6">
        <f t="shared" si="1"/>
        <v>0.04882250816145137</v>
      </c>
      <c r="G62" s="105">
        <v>30785</v>
      </c>
      <c r="H62" s="6">
        <f t="shared" si="2"/>
        <v>0.09213424634575557</v>
      </c>
      <c r="I62" s="105">
        <v>2486</v>
      </c>
      <c r="J62" s="6">
        <f t="shared" si="3"/>
        <v>0.0037532743015452437</v>
      </c>
      <c r="K62" s="50">
        <f t="shared" si="4"/>
        <v>150819</v>
      </c>
      <c r="L62" s="6">
        <f t="shared" si="5"/>
        <v>0.03785069280879752</v>
      </c>
    </row>
    <row r="63" spans="2:12" ht="12.75">
      <c r="B63" s="103" t="s">
        <v>136</v>
      </c>
      <c r="C63" s="105">
        <v>0</v>
      </c>
      <c r="D63" s="6">
        <f t="shared" si="0"/>
        <v>0</v>
      </c>
      <c r="E63" s="105">
        <v>0</v>
      </c>
      <c r="F63" s="6">
        <f t="shared" si="1"/>
        <v>0</v>
      </c>
      <c r="G63" s="105">
        <v>0</v>
      </c>
      <c r="H63" s="6">
        <f t="shared" si="2"/>
        <v>0</v>
      </c>
      <c r="I63" s="105">
        <v>19611</v>
      </c>
      <c r="J63" s="6">
        <f t="shared" si="3"/>
        <v>0.029607989673211495</v>
      </c>
      <c r="K63" s="50">
        <f t="shared" si="4"/>
        <v>19611</v>
      </c>
      <c r="L63" s="6">
        <f t="shared" si="5"/>
        <v>0.004921726948682382</v>
      </c>
    </row>
    <row r="64" spans="2:12" ht="12.75">
      <c r="B64" s="103" t="s">
        <v>137</v>
      </c>
      <c r="C64" s="105">
        <v>47335</v>
      </c>
      <c r="D64" s="6">
        <f t="shared" si="0"/>
        <v>0.026529205384865435</v>
      </c>
      <c r="E64" s="105">
        <v>47335</v>
      </c>
      <c r="F64" s="6">
        <f t="shared" si="1"/>
        <v>0.03932033592783034</v>
      </c>
      <c r="G64" s="105">
        <v>32316</v>
      </c>
      <c r="H64" s="6">
        <f t="shared" si="2"/>
        <v>0.09671626782229778</v>
      </c>
      <c r="I64" s="105">
        <v>22743</v>
      </c>
      <c r="J64" s="6">
        <f t="shared" si="3"/>
        <v>0.03433657177797405</v>
      </c>
      <c r="K64" s="50">
        <f t="shared" si="4"/>
        <v>149729</v>
      </c>
      <c r="L64" s="6">
        <f t="shared" si="5"/>
        <v>0.03757713805003643</v>
      </c>
    </row>
    <row r="65" spans="2:12" ht="12.75">
      <c r="B65" s="103" t="s">
        <v>139</v>
      </c>
      <c r="C65" s="105">
        <v>7415</v>
      </c>
      <c r="D65" s="6">
        <f t="shared" si="0"/>
        <v>0.004155784470873079</v>
      </c>
      <c r="E65" s="105">
        <v>7416</v>
      </c>
      <c r="F65" s="6">
        <f t="shared" si="1"/>
        <v>0.006160338253740146</v>
      </c>
      <c r="G65" s="105">
        <v>0</v>
      </c>
      <c r="H65" s="6">
        <f t="shared" si="2"/>
        <v>0</v>
      </c>
      <c r="I65" s="105">
        <v>13239</v>
      </c>
      <c r="J65" s="6">
        <f t="shared" si="3"/>
        <v>0.01998777090834975</v>
      </c>
      <c r="K65" s="50">
        <f t="shared" si="4"/>
        <v>28070</v>
      </c>
      <c r="L65" s="6">
        <f t="shared" si="5"/>
        <v>0.007044662457269617</v>
      </c>
    </row>
    <row r="66" spans="2:12" ht="12.75">
      <c r="B66" s="103" t="s">
        <v>140</v>
      </c>
      <c r="C66" s="105">
        <v>6025</v>
      </c>
      <c r="D66" s="6">
        <f t="shared" si="0"/>
        <v>0.0033767500252205396</v>
      </c>
      <c r="E66" s="105">
        <v>6025</v>
      </c>
      <c r="F66" s="6">
        <f t="shared" si="1"/>
        <v>0.005004859490127344</v>
      </c>
      <c r="G66" s="105">
        <v>0</v>
      </c>
      <c r="H66" s="6">
        <f t="shared" si="2"/>
        <v>0</v>
      </c>
      <c r="I66" s="105">
        <v>12174</v>
      </c>
      <c r="J66" s="6">
        <f t="shared" si="3"/>
        <v>0.01837987182100233</v>
      </c>
      <c r="K66" s="50">
        <f t="shared" si="4"/>
        <v>24224</v>
      </c>
      <c r="L66" s="6">
        <f t="shared" si="5"/>
        <v>0.006079440803879559</v>
      </c>
    </row>
    <row r="67" spans="2:12" ht="12.75">
      <c r="B67" s="103" t="s">
        <v>141</v>
      </c>
      <c r="C67" s="105">
        <v>0</v>
      </c>
      <c r="D67" s="6">
        <f t="shared" si="0"/>
        <v>0</v>
      </c>
      <c r="E67" s="105">
        <v>0</v>
      </c>
      <c r="F67" s="6">
        <f t="shared" si="1"/>
        <v>0</v>
      </c>
      <c r="G67" s="105">
        <v>0</v>
      </c>
      <c r="H67" s="6">
        <f t="shared" si="2"/>
        <v>0</v>
      </c>
      <c r="I67" s="105">
        <v>3245</v>
      </c>
      <c r="J67" s="6">
        <f t="shared" si="3"/>
        <v>0.004899185482105517</v>
      </c>
      <c r="K67" s="50">
        <f t="shared" si="4"/>
        <v>3245</v>
      </c>
      <c r="L67" s="6">
        <f t="shared" si="5"/>
        <v>0.0008143900845685752</v>
      </c>
    </row>
    <row r="68" spans="2:12" ht="12.75">
      <c r="B68" s="103" t="s">
        <v>143</v>
      </c>
      <c r="C68" s="105">
        <v>165</v>
      </c>
      <c r="D68" s="6">
        <f>+C68/$C$76</f>
        <v>9.247531189400648E-05</v>
      </c>
      <c r="E68" s="105">
        <v>165</v>
      </c>
      <c r="F68" s="6">
        <f>+E68/$E$76</f>
        <v>0.00013706254205327994</v>
      </c>
      <c r="G68" s="105">
        <v>0</v>
      </c>
      <c r="H68" s="6">
        <f aca="true" t="shared" si="6" ref="H68:H73">+G68/$G$76</f>
        <v>0</v>
      </c>
      <c r="I68" s="105">
        <v>17518</v>
      </c>
      <c r="J68" s="6">
        <f aca="true" t="shared" si="7" ref="J68:J73">+I68/$I$76</f>
        <v>0.026448052781363467</v>
      </c>
      <c r="K68" s="50">
        <f aca="true" t="shared" si="8" ref="K68:K73">+C68+E68+G68+I68</f>
        <v>17848</v>
      </c>
      <c r="L68" s="6">
        <f aca="true" t="shared" si="9" ref="L68:L73">+K68/$K$76</f>
        <v>0.0044792709489614585</v>
      </c>
    </row>
    <row r="69" spans="2:12" ht="12.75">
      <c r="B69" s="103" t="s">
        <v>145</v>
      </c>
      <c r="C69" s="105">
        <v>482</v>
      </c>
      <c r="D69" s="6">
        <f>+C69/$C$76</f>
        <v>0.00027014000201764314</v>
      </c>
      <c r="E69" s="105">
        <v>482</v>
      </c>
      <c r="F69" s="6">
        <f>+E69/$E$76</f>
        <v>0.0004003887592101875</v>
      </c>
      <c r="G69" s="105">
        <v>0</v>
      </c>
      <c r="H69" s="6">
        <f t="shared" si="6"/>
        <v>0</v>
      </c>
      <c r="I69" s="105">
        <v>0</v>
      </c>
      <c r="J69" s="6">
        <f t="shared" si="7"/>
        <v>0</v>
      </c>
      <c r="K69" s="50">
        <f t="shared" si="8"/>
        <v>964</v>
      </c>
      <c r="L69" s="6">
        <f t="shared" si="9"/>
        <v>0.00024193283251898508</v>
      </c>
    </row>
    <row r="70" spans="2:12" ht="12.75">
      <c r="B70" s="103" t="s">
        <v>146</v>
      </c>
      <c r="C70" s="105">
        <v>3026</v>
      </c>
      <c r="D70" s="6">
        <f>+C70/$C$76</f>
        <v>0.0016959411744925067</v>
      </c>
      <c r="E70" s="105">
        <v>3026</v>
      </c>
      <c r="F70" s="6">
        <f>+E70/$E$76</f>
        <v>0.0025136439530498494</v>
      </c>
      <c r="G70" s="105">
        <v>0</v>
      </c>
      <c r="H70" s="6">
        <f t="shared" si="6"/>
        <v>0</v>
      </c>
      <c r="I70" s="105">
        <v>431</v>
      </c>
      <c r="J70" s="6">
        <f t="shared" si="7"/>
        <v>0.0006507084569452937</v>
      </c>
      <c r="K70" s="50">
        <f t="shared" si="8"/>
        <v>6483</v>
      </c>
      <c r="L70" s="6">
        <f t="shared" si="9"/>
        <v>0.0016270233954570335</v>
      </c>
    </row>
    <row r="71" spans="2:12" ht="12.75">
      <c r="B71" s="103" t="s">
        <v>147</v>
      </c>
      <c r="C71" s="105">
        <v>0</v>
      </c>
      <c r="D71" s="6">
        <f>+C71/$C$76</f>
        <v>0</v>
      </c>
      <c r="E71" s="105">
        <v>0</v>
      </c>
      <c r="F71" s="6">
        <f>+E71/$E$76</f>
        <v>0</v>
      </c>
      <c r="G71" s="105">
        <v>0</v>
      </c>
      <c r="H71" s="6">
        <f t="shared" si="6"/>
        <v>0</v>
      </c>
      <c r="I71" s="105">
        <v>618</v>
      </c>
      <c r="J71" s="6">
        <f t="shared" si="7"/>
        <v>0.0009330343999818828</v>
      </c>
      <c r="K71" s="50">
        <f t="shared" si="8"/>
        <v>618</v>
      </c>
      <c r="L71" s="6">
        <f t="shared" si="9"/>
        <v>0.00015509801918748214</v>
      </c>
    </row>
    <row r="72" spans="2:12" ht="12.75">
      <c r="B72" s="103" t="s">
        <v>148</v>
      </c>
      <c r="C72" s="105">
        <v>3706</v>
      </c>
      <c r="D72" s="6">
        <f>+C72/$C$76</f>
        <v>0.0020770515507829578</v>
      </c>
      <c r="E72" s="105">
        <v>3706</v>
      </c>
      <c r="F72" s="6">
        <f>+E72/$E$76</f>
        <v>0.003078507762723973</v>
      </c>
      <c r="G72" s="105">
        <v>0</v>
      </c>
      <c r="H72" s="6">
        <f t="shared" si="6"/>
        <v>0</v>
      </c>
      <c r="I72" s="105">
        <v>4781</v>
      </c>
      <c r="J72" s="6">
        <f t="shared" si="7"/>
        <v>0.007218183602448838</v>
      </c>
      <c r="K72" s="50">
        <f t="shared" si="8"/>
        <v>12193</v>
      </c>
      <c r="L72" s="6">
        <f t="shared" si="9"/>
        <v>0.00306004878309542</v>
      </c>
    </row>
    <row r="73" spans="2:12" ht="12.75">
      <c r="B73" s="103" t="s">
        <v>149</v>
      </c>
      <c r="C73" s="105">
        <v>0</v>
      </c>
      <c r="D73" s="6"/>
      <c r="E73" s="105">
        <v>0</v>
      </c>
      <c r="F73" s="6"/>
      <c r="G73" s="105">
        <v>0</v>
      </c>
      <c r="H73" s="6">
        <f t="shared" si="6"/>
        <v>0</v>
      </c>
      <c r="I73" s="105">
        <v>1784</v>
      </c>
      <c r="J73" s="6">
        <f t="shared" si="7"/>
        <v>0.002693419691857086</v>
      </c>
      <c r="K73" s="50">
        <f t="shared" si="8"/>
        <v>1784</v>
      </c>
      <c r="L73" s="6">
        <f t="shared" si="9"/>
        <v>0.0004477263207612753</v>
      </c>
    </row>
    <row r="74" spans="2:12" ht="12.75">
      <c r="B74" s="29"/>
      <c r="C74" s="30"/>
      <c r="D74" s="6"/>
      <c r="E74" s="30"/>
      <c r="F74" s="6"/>
      <c r="G74" s="30"/>
      <c r="H74" s="6"/>
      <c r="I74" s="30"/>
      <c r="J74" s="6"/>
      <c r="K74" s="30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1784260</v>
      </c>
      <c r="D76" s="7">
        <f t="shared" si="10"/>
        <v>0.9999999999999998</v>
      </c>
      <c r="E76" s="4">
        <f t="shared" si="10"/>
        <v>1203830</v>
      </c>
      <c r="F76" s="7">
        <f t="shared" si="10"/>
        <v>0.9999999999999998</v>
      </c>
      <c r="G76" s="4">
        <f t="shared" si="10"/>
        <v>334132</v>
      </c>
      <c r="H76" s="7">
        <f t="shared" si="10"/>
        <v>1</v>
      </c>
      <c r="I76" s="4">
        <f t="shared" si="10"/>
        <v>662355</v>
      </c>
      <c r="J76" s="7">
        <f t="shared" si="10"/>
        <v>0.9999999999999999</v>
      </c>
      <c r="K76" s="4">
        <f t="shared" si="10"/>
        <v>3984577</v>
      </c>
      <c r="L76" s="7">
        <f t="shared" si="10"/>
        <v>1.0000000000000002</v>
      </c>
      <c r="M76" s="4">
        <f>+I76+G76+E76+C76</f>
        <v>3984577</v>
      </c>
    </row>
    <row r="77" spans="3:11" ht="12.75">
      <c r="C77" s="4"/>
      <c r="E77" s="4"/>
      <c r="G77" s="4"/>
      <c r="I77" s="4"/>
      <c r="K77" s="4">
        <f>+K76-K78</f>
        <v>-2.2700000004842877</v>
      </c>
    </row>
    <row r="78" spans="3:11" ht="12.75">
      <c r="C78" s="9">
        <v>1784262.27</v>
      </c>
      <c r="E78" s="4">
        <v>1203828.93</v>
      </c>
      <c r="G78" s="9">
        <v>334132.95</v>
      </c>
      <c r="I78" s="9">
        <v>662355.12</v>
      </c>
      <c r="K78" s="4">
        <f>SUM(C78:I78)</f>
        <v>3984579.2700000005</v>
      </c>
    </row>
    <row r="80" spans="3:11" ht="12.75">
      <c r="C80" s="4">
        <f>+C76-C78</f>
        <v>-2.2700000000186265</v>
      </c>
      <c r="E80" s="4">
        <f>+E76-E78</f>
        <v>1.0700000000651926</v>
      </c>
      <c r="G80" s="4">
        <f>+G76-G78</f>
        <v>-0.9500000000116415</v>
      </c>
      <c r="I80" s="4">
        <f>+I76-I78</f>
        <v>-0.11999999999534339</v>
      </c>
      <c r="K80" s="4">
        <f>+K76-K78</f>
        <v>-2.2700000004842877</v>
      </c>
    </row>
    <row r="83" ht="12.75">
      <c r="K83" s="4">
        <f>+K78</f>
        <v>3984579.2700000005</v>
      </c>
    </row>
    <row r="84" ht="12.75">
      <c r="K84" s="4"/>
    </row>
    <row r="85" ht="12.75">
      <c r="K85" s="4">
        <f>+K83-K84</f>
        <v>3984579.2700000005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3" max="3" width="17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4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35612</v>
      </c>
      <c r="F1" t="s">
        <v>157</v>
      </c>
    </row>
    <row r="2" spans="2:12" ht="12.75">
      <c r="B2" s="106" t="s">
        <v>150</v>
      </c>
      <c r="C2" s="108" t="s">
        <v>151</v>
      </c>
      <c r="D2" s="1" t="s">
        <v>159</v>
      </c>
      <c r="E2" s="108" t="s">
        <v>152</v>
      </c>
      <c r="F2" s="1" t="s">
        <v>159</v>
      </c>
      <c r="G2" s="108" t="s">
        <v>153</v>
      </c>
      <c r="H2" s="1" t="s">
        <v>159</v>
      </c>
      <c r="I2" s="108" t="s">
        <v>154</v>
      </c>
      <c r="J2" s="1" t="s">
        <v>159</v>
      </c>
      <c r="K2" s="51" t="s">
        <v>163</v>
      </c>
      <c r="L2" s="1" t="s">
        <v>156</v>
      </c>
    </row>
    <row r="3" spans="2:12" ht="12.75">
      <c r="B3" s="107" t="s">
        <v>2</v>
      </c>
      <c r="C3" s="109">
        <v>9283</v>
      </c>
      <c r="D3" s="6">
        <f aca="true" t="shared" si="0" ref="D3:D66">+C3/$C$76</f>
        <v>0.006678580627152031</v>
      </c>
      <c r="E3" s="109">
        <v>9283</v>
      </c>
      <c r="F3" s="6">
        <f>+E3/$E$76</f>
        <v>0.009373680989896256</v>
      </c>
      <c r="G3" s="109">
        <v>327</v>
      </c>
      <c r="H3" s="6">
        <f>+G3/$G$76</f>
        <v>0.0012338598305046374</v>
      </c>
      <c r="I3" s="109">
        <v>1690</v>
      </c>
      <c r="J3" s="6">
        <f>+I3/$I$76</f>
        <v>0.002697147088677089</v>
      </c>
      <c r="K3" s="52">
        <f>+C3+E3+G3+I3</f>
        <v>20583</v>
      </c>
      <c r="L3" s="6">
        <f>+K3/$K$76</f>
        <v>0.006290836339230209</v>
      </c>
    </row>
    <row r="4" spans="2:12" ht="12.75">
      <c r="B4" s="107" t="s">
        <v>6</v>
      </c>
      <c r="C4" s="109">
        <v>12317</v>
      </c>
      <c r="D4" s="6">
        <f t="shared" si="0"/>
        <v>0.008861367832018912</v>
      </c>
      <c r="E4" s="109">
        <v>12317</v>
      </c>
      <c r="F4" s="6">
        <f aca="true" t="shared" si="1" ref="F4:F67">+E4/$E$76</f>
        <v>0.012437318620333102</v>
      </c>
      <c r="G4" s="109">
        <v>1881</v>
      </c>
      <c r="H4" s="6">
        <f aca="true" t="shared" si="2" ref="H4:H67">+G4/$G$76</f>
        <v>0.0070975239791413545</v>
      </c>
      <c r="I4" s="109">
        <v>13091</v>
      </c>
      <c r="J4" s="6">
        <f aca="true" t="shared" si="3" ref="J4:J67">+I4/$I$76</f>
        <v>0.020892516294598682</v>
      </c>
      <c r="K4" s="52">
        <f aca="true" t="shared" si="4" ref="K4:K67">+C4+E4+G4+I4</f>
        <v>39606</v>
      </c>
      <c r="L4" s="6">
        <f aca="true" t="shared" si="5" ref="L4:L67">+K4/$K$76</f>
        <v>0.01210488578203137</v>
      </c>
    </row>
    <row r="5" spans="2:12" ht="12.75">
      <c r="B5" s="107" t="s">
        <v>7</v>
      </c>
      <c r="C5" s="109">
        <v>429</v>
      </c>
      <c r="D5" s="6">
        <f t="shared" si="0"/>
        <v>0.000308640643008534</v>
      </c>
      <c r="E5" s="109">
        <v>429</v>
      </c>
      <c r="F5" s="6">
        <f t="shared" si="1"/>
        <v>0.0004331906867031664</v>
      </c>
      <c r="G5" s="109">
        <v>0</v>
      </c>
      <c r="H5" s="6">
        <f t="shared" si="2"/>
        <v>0</v>
      </c>
      <c r="I5" s="109">
        <v>1692</v>
      </c>
      <c r="J5" s="6">
        <f t="shared" si="3"/>
        <v>0.002700338978722861</v>
      </c>
      <c r="K5" s="52">
        <f t="shared" si="4"/>
        <v>2550</v>
      </c>
      <c r="L5" s="6">
        <f t="shared" si="5"/>
        <v>0.0007793631960859463</v>
      </c>
    </row>
    <row r="6" spans="2:12" ht="12.75">
      <c r="B6" s="107" t="s">
        <v>8</v>
      </c>
      <c r="C6" s="109">
        <v>28764</v>
      </c>
      <c r="D6" s="6">
        <f t="shared" si="0"/>
        <v>0.020694031364795973</v>
      </c>
      <c r="E6" s="109">
        <v>28764</v>
      </c>
      <c r="F6" s="6">
        <f t="shared" si="1"/>
        <v>0.029044981147622096</v>
      </c>
      <c r="G6" s="109">
        <v>14456</v>
      </c>
      <c r="H6" s="6">
        <f t="shared" si="2"/>
        <v>0.05454641501460256</v>
      </c>
      <c r="I6" s="109">
        <v>13811</v>
      </c>
      <c r="J6" s="6">
        <f t="shared" si="3"/>
        <v>0.022041596711076496</v>
      </c>
      <c r="K6" s="52">
        <f t="shared" si="4"/>
        <v>85795</v>
      </c>
      <c r="L6" s="6">
        <f t="shared" si="5"/>
        <v>0.026221751140468142</v>
      </c>
    </row>
    <row r="7" spans="2:12" ht="12.75">
      <c r="B7" s="107" t="s">
        <v>12</v>
      </c>
      <c r="C7" s="109">
        <v>0</v>
      </c>
      <c r="D7" s="6">
        <f t="shared" si="0"/>
        <v>0</v>
      </c>
      <c r="E7" s="109">
        <v>0</v>
      </c>
      <c r="F7" s="6">
        <f t="shared" si="1"/>
        <v>0</v>
      </c>
      <c r="G7" s="109">
        <v>0</v>
      </c>
      <c r="H7" s="6">
        <f t="shared" si="2"/>
        <v>0</v>
      </c>
      <c r="I7" s="109">
        <v>3142</v>
      </c>
      <c r="J7" s="6">
        <f t="shared" si="3"/>
        <v>0.005014459261907345</v>
      </c>
      <c r="K7" s="52">
        <f t="shared" si="4"/>
        <v>3142</v>
      </c>
      <c r="L7" s="6">
        <f t="shared" si="5"/>
        <v>0.0009602977106282524</v>
      </c>
    </row>
    <row r="8" spans="2:12" ht="12.75">
      <c r="B8" s="107" t="s">
        <v>15</v>
      </c>
      <c r="C8" s="109">
        <v>20498</v>
      </c>
      <c r="D8" s="6">
        <f t="shared" si="0"/>
        <v>0.014747123310929908</v>
      </c>
      <c r="E8" s="109">
        <v>20498</v>
      </c>
      <c r="F8" s="6">
        <f t="shared" si="1"/>
        <v>0.020698234722707473</v>
      </c>
      <c r="G8" s="109">
        <v>2941</v>
      </c>
      <c r="H8" s="6">
        <f t="shared" si="2"/>
        <v>0.011097191931235897</v>
      </c>
      <c r="I8" s="109">
        <v>4045</v>
      </c>
      <c r="J8" s="6">
        <f t="shared" si="3"/>
        <v>0.00645559761757327</v>
      </c>
      <c r="K8" s="52">
        <f t="shared" si="4"/>
        <v>47982</v>
      </c>
      <c r="L8" s="6">
        <f t="shared" si="5"/>
        <v>0.014664864656704265</v>
      </c>
    </row>
    <row r="9" spans="2:12" ht="12.75">
      <c r="B9" s="107" t="s">
        <v>17</v>
      </c>
      <c r="C9" s="109">
        <v>4653</v>
      </c>
      <c r="D9" s="6">
        <f t="shared" si="0"/>
        <v>0.0033475638972464074</v>
      </c>
      <c r="E9" s="109">
        <v>4653</v>
      </c>
      <c r="F9" s="6">
        <f t="shared" si="1"/>
        <v>0.004698452832703574</v>
      </c>
      <c r="G9" s="109">
        <v>426</v>
      </c>
      <c r="H9" s="6">
        <f t="shared" si="2"/>
        <v>0.001607413724143656</v>
      </c>
      <c r="I9" s="109">
        <v>953</v>
      </c>
      <c r="J9" s="6">
        <f t="shared" si="3"/>
        <v>0.0015209356068102166</v>
      </c>
      <c r="K9" s="52">
        <f t="shared" si="4"/>
        <v>10685</v>
      </c>
      <c r="L9" s="6">
        <f t="shared" si="5"/>
        <v>0.003265684607913073</v>
      </c>
    </row>
    <row r="10" spans="2:12" ht="12.75">
      <c r="B10" s="107" t="s">
        <v>24</v>
      </c>
      <c r="C10" s="109">
        <v>186</v>
      </c>
      <c r="D10" s="6">
        <f t="shared" si="0"/>
        <v>0.0001338162228428609</v>
      </c>
      <c r="E10" s="109">
        <v>186</v>
      </c>
      <c r="F10" s="6">
        <f t="shared" si="1"/>
        <v>0.00018781694108808614</v>
      </c>
      <c r="G10" s="109">
        <v>0</v>
      </c>
      <c r="H10" s="6">
        <f t="shared" si="2"/>
        <v>0</v>
      </c>
      <c r="I10" s="109">
        <v>442</v>
      </c>
      <c r="J10" s="6">
        <f t="shared" si="3"/>
        <v>0.0007054077001155464</v>
      </c>
      <c r="K10" s="52">
        <f t="shared" si="4"/>
        <v>814</v>
      </c>
      <c r="L10" s="6">
        <f t="shared" si="5"/>
        <v>0.0002487849574956707</v>
      </c>
    </row>
    <row r="11" spans="2:12" ht="12.75">
      <c r="B11" s="107" t="s">
        <v>27</v>
      </c>
      <c r="C11" s="109">
        <v>247</v>
      </c>
      <c r="D11" s="6">
        <f t="shared" si="0"/>
        <v>0.00017770218839885293</v>
      </c>
      <c r="E11" s="109">
        <v>247</v>
      </c>
      <c r="F11" s="6">
        <f t="shared" si="1"/>
        <v>0.0002494128196169746</v>
      </c>
      <c r="G11" s="109">
        <v>0</v>
      </c>
      <c r="H11" s="6">
        <f t="shared" si="2"/>
        <v>0</v>
      </c>
      <c r="I11" s="109">
        <v>930</v>
      </c>
      <c r="J11" s="6">
        <f t="shared" si="3"/>
        <v>0.001484228871283842</v>
      </c>
      <c r="K11" s="52">
        <f t="shared" si="4"/>
        <v>1424</v>
      </c>
      <c r="L11" s="6">
        <f t="shared" si="5"/>
        <v>0.00043522085930446574</v>
      </c>
    </row>
    <row r="12" spans="2:12" ht="12.75">
      <c r="B12" s="107" t="s">
        <v>28</v>
      </c>
      <c r="C12" s="109">
        <v>9179</v>
      </c>
      <c r="D12" s="6">
        <f t="shared" si="0"/>
        <v>0.006603758653089356</v>
      </c>
      <c r="E12" s="109">
        <v>9179</v>
      </c>
      <c r="F12" s="6">
        <f t="shared" si="1"/>
        <v>0.009268665065847004</v>
      </c>
      <c r="G12" s="109">
        <v>0</v>
      </c>
      <c r="H12" s="6">
        <f t="shared" si="2"/>
        <v>0</v>
      </c>
      <c r="I12" s="109">
        <v>2959</v>
      </c>
      <c r="J12" s="6">
        <f t="shared" si="3"/>
        <v>0.004722401322719235</v>
      </c>
      <c r="K12" s="52">
        <f t="shared" si="4"/>
        <v>21317</v>
      </c>
      <c r="L12" s="6">
        <f t="shared" si="5"/>
        <v>0.006515170686652596</v>
      </c>
    </row>
    <row r="13" spans="2:12" ht="12.75">
      <c r="B13" s="107" t="s">
        <v>31</v>
      </c>
      <c r="C13" s="109">
        <v>959</v>
      </c>
      <c r="D13" s="6">
        <f t="shared" si="0"/>
        <v>0.0006899449339048581</v>
      </c>
      <c r="E13" s="109">
        <v>959</v>
      </c>
      <c r="F13" s="6">
        <f t="shared" si="1"/>
        <v>0.0009683679919541646</v>
      </c>
      <c r="G13" s="109">
        <v>0</v>
      </c>
      <c r="H13" s="6">
        <f t="shared" si="2"/>
        <v>0</v>
      </c>
      <c r="I13" s="109">
        <v>387</v>
      </c>
      <c r="J13" s="6">
        <f t="shared" si="3"/>
        <v>0.0006176307238568246</v>
      </c>
      <c r="K13" s="52">
        <f t="shared" si="4"/>
        <v>2305</v>
      </c>
      <c r="L13" s="6">
        <f t="shared" si="5"/>
        <v>0.0007044832027365123</v>
      </c>
    </row>
    <row r="14" spans="2:12" ht="12.75">
      <c r="B14" s="107" t="s">
        <v>32</v>
      </c>
      <c r="C14" s="109">
        <v>193</v>
      </c>
      <c r="D14" s="6">
        <f t="shared" si="0"/>
        <v>0.00013885231725092555</v>
      </c>
      <c r="E14" s="109">
        <v>193</v>
      </c>
      <c r="F14" s="6">
        <f t="shared" si="1"/>
        <v>0.00019488532059140122</v>
      </c>
      <c r="G14" s="109">
        <v>0</v>
      </c>
      <c r="H14" s="6">
        <f t="shared" si="2"/>
        <v>0</v>
      </c>
      <c r="I14" s="109">
        <v>0</v>
      </c>
      <c r="J14" s="6">
        <f t="shared" si="3"/>
        <v>0</v>
      </c>
      <c r="K14" s="52">
        <f t="shared" si="4"/>
        <v>386</v>
      </c>
      <c r="L14" s="6">
        <f t="shared" si="5"/>
        <v>0.00011797419360359815</v>
      </c>
    </row>
    <row r="15" spans="2:12" ht="12.75">
      <c r="B15" s="107" t="s">
        <v>33</v>
      </c>
      <c r="C15" s="109">
        <v>7059</v>
      </c>
      <c r="D15" s="6">
        <f t="shared" si="0"/>
        <v>0.0050785414895040595</v>
      </c>
      <c r="E15" s="109">
        <v>7059</v>
      </c>
      <c r="F15" s="6">
        <f t="shared" si="1"/>
        <v>0.007127955844843012</v>
      </c>
      <c r="G15" s="109">
        <v>893</v>
      </c>
      <c r="H15" s="6">
        <f t="shared" si="2"/>
        <v>0.0033695315860570066</v>
      </c>
      <c r="I15" s="109">
        <v>24304</v>
      </c>
      <c r="J15" s="6">
        <f t="shared" si="3"/>
        <v>0.03878784783621774</v>
      </c>
      <c r="K15" s="52">
        <f t="shared" si="4"/>
        <v>39315</v>
      </c>
      <c r="L15" s="6">
        <f t="shared" si="5"/>
        <v>0.012015946687889797</v>
      </c>
    </row>
    <row r="16" spans="2:12" ht="12.75">
      <c r="B16" s="107" t="s">
        <v>35</v>
      </c>
      <c r="C16" s="109">
        <v>7128</v>
      </c>
      <c r="D16" s="6">
        <f t="shared" si="0"/>
        <v>0.0051281829915264115</v>
      </c>
      <c r="E16" s="109">
        <v>7128</v>
      </c>
      <c r="F16" s="6">
        <f t="shared" si="1"/>
        <v>0.007197629871375688</v>
      </c>
      <c r="G16" s="109">
        <v>5488</v>
      </c>
      <c r="H16" s="6">
        <f t="shared" si="2"/>
        <v>0.02070771483122156</v>
      </c>
      <c r="I16" s="109">
        <v>0</v>
      </c>
      <c r="J16" s="6">
        <f t="shared" si="3"/>
        <v>0</v>
      </c>
      <c r="K16" s="52">
        <f t="shared" si="4"/>
        <v>19744</v>
      </c>
      <c r="L16" s="6">
        <f t="shared" si="5"/>
        <v>0.006034410566086637</v>
      </c>
    </row>
    <row r="17" spans="2:12" ht="12.75">
      <c r="B17" s="107" t="s">
        <v>38</v>
      </c>
      <c r="C17" s="109">
        <v>27883</v>
      </c>
      <c r="D17" s="6">
        <f t="shared" si="0"/>
        <v>0.020060202911438122</v>
      </c>
      <c r="E17" s="109">
        <v>27883</v>
      </c>
      <c r="F17" s="6">
        <f t="shared" si="1"/>
        <v>0.02815537509870487</v>
      </c>
      <c r="G17" s="109">
        <v>7182</v>
      </c>
      <c r="H17" s="6">
        <f t="shared" si="2"/>
        <v>0.02709963701126699</v>
      </c>
      <c r="I17" s="109">
        <v>24204</v>
      </c>
      <c r="J17" s="6">
        <f t="shared" si="3"/>
        <v>0.03862825333392915</v>
      </c>
      <c r="K17" s="52">
        <f t="shared" si="4"/>
        <v>87152</v>
      </c>
      <c r="L17" s="6">
        <f t="shared" si="5"/>
        <v>0.026636494613836232</v>
      </c>
    </row>
    <row r="18" spans="2:12" ht="12.75">
      <c r="B18" s="107" t="s">
        <v>39</v>
      </c>
      <c r="C18" s="109">
        <v>45</v>
      </c>
      <c r="D18" s="6">
        <f t="shared" si="0"/>
        <v>3.23748926232728E-05</v>
      </c>
      <c r="E18" s="109">
        <v>45</v>
      </c>
      <c r="F18" s="6">
        <f t="shared" si="1"/>
        <v>4.5439582521311166E-05</v>
      </c>
      <c r="G18" s="109">
        <v>0</v>
      </c>
      <c r="H18" s="6">
        <f t="shared" si="2"/>
        <v>0</v>
      </c>
      <c r="I18" s="109">
        <v>2948</v>
      </c>
      <c r="J18" s="6">
        <f t="shared" si="3"/>
        <v>0.004704845927467491</v>
      </c>
      <c r="K18" s="52">
        <f t="shared" si="4"/>
        <v>3038</v>
      </c>
      <c r="L18" s="6">
        <f t="shared" si="5"/>
        <v>0.0009285119175329823</v>
      </c>
    </row>
    <row r="19" spans="2:12" ht="12.75">
      <c r="B19" s="107" t="s">
        <v>40</v>
      </c>
      <c r="C19" s="109">
        <v>172935</v>
      </c>
      <c r="D19" s="6">
        <f t="shared" si="0"/>
        <v>0.12441671235123737</v>
      </c>
      <c r="E19" s="109">
        <v>172935</v>
      </c>
      <c r="F19" s="6">
        <f t="shared" si="1"/>
        <v>0.1746243156293988</v>
      </c>
      <c r="G19" s="109">
        <v>40737</v>
      </c>
      <c r="H19" s="6">
        <f t="shared" si="2"/>
        <v>0.1537117673249768</v>
      </c>
      <c r="I19" s="109">
        <v>20006</v>
      </c>
      <c r="J19" s="6">
        <f t="shared" si="3"/>
        <v>0.03192847612785435</v>
      </c>
      <c r="K19" s="52">
        <f t="shared" si="4"/>
        <v>406613</v>
      </c>
      <c r="L19" s="6">
        <f t="shared" si="5"/>
        <v>0.12427419892160585</v>
      </c>
    </row>
    <row r="20" spans="2:12" ht="12.75">
      <c r="B20" s="107" t="s">
        <v>43</v>
      </c>
      <c r="C20" s="109">
        <v>3411</v>
      </c>
      <c r="D20" s="6">
        <f t="shared" si="0"/>
        <v>0.002454016860844078</v>
      </c>
      <c r="E20" s="109">
        <v>3411</v>
      </c>
      <c r="F20" s="6">
        <f t="shared" si="1"/>
        <v>0.003444320355115386</v>
      </c>
      <c r="G20" s="109">
        <v>24</v>
      </c>
      <c r="H20" s="6">
        <f t="shared" si="2"/>
        <v>9.055851967006513E-05</v>
      </c>
      <c r="I20" s="109">
        <v>606</v>
      </c>
      <c r="J20" s="6">
        <f t="shared" si="3"/>
        <v>0.0009671426838688261</v>
      </c>
      <c r="K20" s="52">
        <f t="shared" si="4"/>
        <v>7452</v>
      </c>
      <c r="L20" s="6">
        <f t="shared" si="5"/>
        <v>0.00227757432832646</v>
      </c>
    </row>
    <row r="21" spans="2:12" ht="12.75">
      <c r="B21" s="107" t="s">
        <v>44</v>
      </c>
      <c r="C21" s="109">
        <v>10573</v>
      </c>
      <c r="D21" s="6">
        <f t="shared" si="0"/>
        <v>0.007606660882352518</v>
      </c>
      <c r="E21" s="109">
        <v>10574</v>
      </c>
      <c r="F21" s="6">
        <f t="shared" si="1"/>
        <v>0.01067729212400765</v>
      </c>
      <c r="G21" s="109">
        <v>600</v>
      </c>
      <c r="H21" s="6">
        <f t="shared" si="2"/>
        <v>0.0022639629917516283</v>
      </c>
      <c r="I21" s="109">
        <v>14425</v>
      </c>
      <c r="J21" s="6">
        <f t="shared" si="3"/>
        <v>0.02302150695512841</v>
      </c>
      <c r="K21" s="52">
        <f t="shared" si="4"/>
        <v>36172</v>
      </c>
      <c r="L21" s="6">
        <f t="shared" si="5"/>
        <v>0.011055343344635628</v>
      </c>
    </row>
    <row r="22" spans="2:12" ht="12.75">
      <c r="B22" s="107" t="s">
        <v>45</v>
      </c>
      <c r="C22" s="109">
        <v>114402</v>
      </c>
      <c r="D22" s="6">
        <f t="shared" si="0"/>
        <v>0.082305610353059</v>
      </c>
      <c r="E22" s="109">
        <v>114402</v>
      </c>
      <c r="F22" s="6">
        <f t="shared" si="1"/>
        <v>0.11551953599117866</v>
      </c>
      <c r="G22" s="109">
        <v>35443</v>
      </c>
      <c r="H22" s="6">
        <f t="shared" si="2"/>
        <v>0.1337360671944216</v>
      </c>
      <c r="I22" s="109">
        <v>10986</v>
      </c>
      <c r="J22" s="6">
        <f t="shared" si="3"/>
        <v>0.017533052021423967</v>
      </c>
      <c r="K22" s="52">
        <f t="shared" si="4"/>
        <v>275233</v>
      </c>
      <c r="L22" s="6">
        <f t="shared" si="5"/>
        <v>0.08412018452875422</v>
      </c>
    </row>
    <row r="23" spans="2:12" ht="12.75">
      <c r="B23" s="107" t="s">
        <v>46</v>
      </c>
      <c r="C23" s="109">
        <v>67702</v>
      </c>
      <c r="D23" s="6">
        <f t="shared" si="0"/>
        <v>0.04870766623068478</v>
      </c>
      <c r="E23" s="109">
        <v>67702</v>
      </c>
      <c r="F23" s="6">
        <f t="shared" si="1"/>
        <v>0.06836334701906241</v>
      </c>
      <c r="G23" s="109">
        <v>13159</v>
      </c>
      <c r="H23" s="6">
        <f t="shared" si="2"/>
        <v>0.04965248168076612</v>
      </c>
      <c r="I23" s="109">
        <v>22829</v>
      </c>
      <c r="J23" s="6">
        <f t="shared" si="3"/>
        <v>0.03643382892746111</v>
      </c>
      <c r="K23" s="52">
        <f t="shared" si="4"/>
        <v>171392</v>
      </c>
      <c r="L23" s="6">
        <f t="shared" si="5"/>
        <v>0.052382987021004905</v>
      </c>
    </row>
    <row r="24" spans="2:12" ht="12.75">
      <c r="B24" s="107" t="s">
        <v>48</v>
      </c>
      <c r="C24" s="109">
        <v>52735</v>
      </c>
      <c r="D24" s="6">
        <f t="shared" si="0"/>
        <v>0.037939776944184246</v>
      </c>
      <c r="E24" s="109">
        <v>52735</v>
      </c>
      <c r="F24" s="6">
        <f t="shared" si="1"/>
        <v>0.053250141872474316</v>
      </c>
      <c r="G24" s="109">
        <v>14734</v>
      </c>
      <c r="H24" s="6">
        <f t="shared" si="2"/>
        <v>0.055595384534114146</v>
      </c>
      <c r="I24" s="109">
        <v>50572</v>
      </c>
      <c r="J24" s="6">
        <f t="shared" si="3"/>
        <v>0.0807101316973833</v>
      </c>
      <c r="K24" s="52">
        <f t="shared" si="4"/>
        <v>170776</v>
      </c>
      <c r="L24" s="6">
        <f t="shared" si="5"/>
        <v>0.052194717323440616</v>
      </c>
    </row>
    <row r="25" spans="2:12" ht="12.75">
      <c r="B25" s="107" t="s">
        <v>51</v>
      </c>
      <c r="C25" s="109">
        <v>72950</v>
      </c>
      <c r="D25" s="6">
        <f t="shared" si="0"/>
        <v>0.05248329815261668</v>
      </c>
      <c r="E25" s="109">
        <v>72950</v>
      </c>
      <c r="F25" s="6">
        <f t="shared" si="1"/>
        <v>0.07366261210954776</v>
      </c>
      <c r="G25" s="109">
        <v>31514</v>
      </c>
      <c r="H25" s="6">
        <f t="shared" si="2"/>
        <v>0.11891088287010135</v>
      </c>
      <c r="I25" s="109">
        <v>28428</v>
      </c>
      <c r="J25" s="6">
        <f t="shared" si="3"/>
        <v>0.04536952511059899</v>
      </c>
      <c r="K25" s="52">
        <f t="shared" si="4"/>
        <v>205842</v>
      </c>
      <c r="L25" s="6">
        <f t="shared" si="5"/>
        <v>0.06291203098381308</v>
      </c>
    </row>
    <row r="26" spans="2:12" ht="12.75">
      <c r="B26" s="107" t="s">
        <v>52</v>
      </c>
      <c r="C26" s="109">
        <v>1700</v>
      </c>
      <c r="D26" s="6">
        <f t="shared" si="0"/>
        <v>0.0012230514991014168</v>
      </c>
      <c r="E26" s="109">
        <v>1700</v>
      </c>
      <c r="F26" s="6">
        <f t="shared" si="1"/>
        <v>0.0017166064508050884</v>
      </c>
      <c r="G26" s="109">
        <v>0</v>
      </c>
      <c r="H26" s="6">
        <f t="shared" si="2"/>
        <v>0</v>
      </c>
      <c r="I26" s="109">
        <v>19586</v>
      </c>
      <c r="J26" s="6">
        <f t="shared" si="3"/>
        <v>0.03125817921824229</v>
      </c>
      <c r="K26" s="52">
        <f t="shared" si="4"/>
        <v>22986</v>
      </c>
      <c r="L26" s="6">
        <f t="shared" si="5"/>
        <v>0.007025271539306495</v>
      </c>
    </row>
    <row r="27" spans="2:12" ht="12.75">
      <c r="B27" s="107" t="s">
        <v>53</v>
      </c>
      <c r="C27" s="109">
        <v>7222</v>
      </c>
      <c r="D27" s="6">
        <f t="shared" si="0"/>
        <v>0.005195810545006137</v>
      </c>
      <c r="E27" s="109">
        <v>7222</v>
      </c>
      <c r="F27" s="6">
        <f t="shared" si="1"/>
        <v>0.007292548110420205</v>
      </c>
      <c r="G27" s="109">
        <v>55</v>
      </c>
      <c r="H27" s="6">
        <f t="shared" si="2"/>
        <v>0.0002075299409105659</v>
      </c>
      <c r="I27" s="109">
        <v>3261</v>
      </c>
      <c r="J27" s="6">
        <f t="shared" si="3"/>
        <v>0.005204376719630762</v>
      </c>
      <c r="K27" s="52">
        <f t="shared" si="4"/>
        <v>17760</v>
      </c>
      <c r="L27" s="6">
        <f t="shared" si="5"/>
        <v>0.005428035436269179</v>
      </c>
    </row>
    <row r="28" spans="2:12" ht="12.75">
      <c r="B28" s="107" t="s">
        <v>54</v>
      </c>
      <c r="C28" s="109">
        <v>2087</v>
      </c>
      <c r="D28" s="6">
        <f t="shared" si="0"/>
        <v>0.0015014755756615629</v>
      </c>
      <c r="E28" s="109">
        <v>2087</v>
      </c>
      <c r="F28" s="6">
        <f t="shared" si="1"/>
        <v>0.0021073868604883643</v>
      </c>
      <c r="G28" s="109">
        <v>192</v>
      </c>
      <c r="H28" s="6">
        <f t="shared" si="2"/>
        <v>0.000724468157360521</v>
      </c>
      <c r="I28" s="109">
        <v>318</v>
      </c>
      <c r="J28" s="6">
        <f t="shared" si="3"/>
        <v>0.0005075105172777008</v>
      </c>
      <c r="K28" s="52">
        <f t="shared" si="4"/>
        <v>4684</v>
      </c>
      <c r="L28" s="6">
        <f t="shared" si="5"/>
        <v>0.0014315832197908129</v>
      </c>
    </row>
    <row r="29" spans="2:12" ht="12.75">
      <c r="B29" s="107" t="s">
        <v>55</v>
      </c>
      <c r="C29" s="109">
        <v>5052</v>
      </c>
      <c r="D29" s="6">
        <f t="shared" si="0"/>
        <v>0.003634621278506093</v>
      </c>
      <c r="E29" s="109">
        <v>5052</v>
      </c>
      <c r="F29" s="6">
        <f t="shared" si="1"/>
        <v>0.005101350464392533</v>
      </c>
      <c r="G29" s="109">
        <v>0</v>
      </c>
      <c r="H29" s="6">
        <f t="shared" si="2"/>
        <v>0</v>
      </c>
      <c r="I29" s="109">
        <v>3136</v>
      </c>
      <c r="J29" s="6">
        <f t="shared" si="3"/>
        <v>0.0050048835917700304</v>
      </c>
      <c r="K29" s="52">
        <f t="shared" si="4"/>
        <v>13240</v>
      </c>
      <c r="L29" s="6">
        <f t="shared" si="5"/>
        <v>0.0040465759671286</v>
      </c>
    </row>
    <row r="30" spans="2:12" ht="12.75">
      <c r="B30" s="107" t="s">
        <v>58</v>
      </c>
      <c r="C30" s="109">
        <v>195629</v>
      </c>
      <c r="D30" s="6">
        <f t="shared" si="0"/>
        <v>0.140743730422183</v>
      </c>
      <c r="E30" s="109">
        <v>0</v>
      </c>
      <c r="F30" s="6">
        <f t="shared" si="1"/>
        <v>0</v>
      </c>
      <c r="G30" s="109">
        <v>0</v>
      </c>
      <c r="H30" s="6">
        <f t="shared" si="2"/>
        <v>0</v>
      </c>
      <c r="I30" s="109">
        <v>0</v>
      </c>
      <c r="J30" s="6">
        <f t="shared" si="3"/>
        <v>0</v>
      </c>
      <c r="K30" s="52">
        <f t="shared" si="4"/>
        <v>195629</v>
      </c>
      <c r="L30" s="6">
        <f t="shared" si="5"/>
        <v>0.05979060497533239</v>
      </c>
    </row>
    <row r="31" spans="2:12" ht="12.75">
      <c r="B31" s="107" t="s">
        <v>61</v>
      </c>
      <c r="C31" s="109">
        <v>174340</v>
      </c>
      <c r="D31" s="6">
        <f t="shared" si="0"/>
        <v>0.12542752844314178</v>
      </c>
      <c r="E31" s="109">
        <v>0</v>
      </c>
      <c r="F31" s="6">
        <f t="shared" si="1"/>
        <v>0</v>
      </c>
      <c r="G31" s="109">
        <v>0</v>
      </c>
      <c r="H31" s="6">
        <f t="shared" si="2"/>
        <v>0</v>
      </c>
      <c r="I31" s="109">
        <v>0</v>
      </c>
      <c r="J31" s="6">
        <f t="shared" si="3"/>
        <v>0</v>
      </c>
      <c r="K31" s="52">
        <f t="shared" si="4"/>
        <v>174340</v>
      </c>
      <c r="L31" s="6">
        <f t="shared" si="5"/>
        <v>0.053283992002205446</v>
      </c>
    </row>
    <row r="32" spans="2:12" ht="12.75">
      <c r="B32" s="107" t="s">
        <v>63</v>
      </c>
      <c r="C32" s="109">
        <v>26213</v>
      </c>
      <c r="D32" s="6">
        <f t="shared" si="0"/>
        <v>0.018858734674085553</v>
      </c>
      <c r="E32" s="109">
        <v>1073</v>
      </c>
      <c r="F32" s="6">
        <f t="shared" si="1"/>
        <v>0.0010834816010081528</v>
      </c>
      <c r="G32" s="109">
        <v>2258</v>
      </c>
      <c r="H32" s="6">
        <f t="shared" si="2"/>
        <v>0.00852004739229196</v>
      </c>
      <c r="I32" s="109">
        <v>6091</v>
      </c>
      <c r="J32" s="6">
        <f t="shared" si="3"/>
        <v>0.009720901134397723</v>
      </c>
      <c r="K32" s="52">
        <f t="shared" si="4"/>
        <v>35635</v>
      </c>
      <c r="L32" s="6">
        <f t="shared" si="5"/>
        <v>0.010891218624518705</v>
      </c>
    </row>
    <row r="33" spans="2:12" ht="12.75">
      <c r="B33" s="107" t="s">
        <v>67</v>
      </c>
      <c r="C33" s="109">
        <v>47987</v>
      </c>
      <c r="D33" s="6">
        <f t="shared" si="0"/>
        <v>0.034523866051399815</v>
      </c>
      <c r="E33" s="109">
        <v>47987</v>
      </c>
      <c r="F33" s="6">
        <f t="shared" si="1"/>
        <v>0.04845576103222575</v>
      </c>
      <c r="G33" s="109">
        <v>5900</v>
      </c>
      <c r="H33" s="6">
        <f t="shared" si="2"/>
        <v>0.022262302752224343</v>
      </c>
      <c r="I33" s="109">
        <v>6251</v>
      </c>
      <c r="J33" s="6">
        <f t="shared" si="3"/>
        <v>0.009976252338059459</v>
      </c>
      <c r="K33" s="52">
        <f t="shared" si="4"/>
        <v>108125</v>
      </c>
      <c r="L33" s="6">
        <f t="shared" si="5"/>
        <v>0.033046527677173705</v>
      </c>
    </row>
    <row r="34" spans="2:12" ht="12.75">
      <c r="B34" s="107" t="s">
        <v>68</v>
      </c>
      <c r="C34" s="109">
        <v>511</v>
      </c>
      <c r="D34" s="6">
        <f t="shared" si="0"/>
        <v>0.00036763489178872</v>
      </c>
      <c r="E34" s="109">
        <v>511</v>
      </c>
      <c r="F34" s="6">
        <f t="shared" si="1"/>
        <v>0.0005159917037420002</v>
      </c>
      <c r="G34" s="109">
        <v>152</v>
      </c>
      <c r="H34" s="6">
        <f t="shared" si="2"/>
        <v>0.0005735372912437457</v>
      </c>
      <c r="I34" s="109">
        <v>19051</v>
      </c>
      <c r="J34" s="6">
        <f t="shared" si="3"/>
        <v>0.03040434863099836</v>
      </c>
      <c r="K34" s="52">
        <f t="shared" si="4"/>
        <v>20225</v>
      </c>
      <c r="L34" s="6">
        <f t="shared" si="5"/>
        <v>0.00618141985915226</v>
      </c>
    </row>
    <row r="35" spans="2:12" ht="12.75">
      <c r="B35" s="107" t="s">
        <v>70</v>
      </c>
      <c r="C35" s="109">
        <v>4212</v>
      </c>
      <c r="D35" s="6">
        <f t="shared" si="0"/>
        <v>0.003030289949538334</v>
      </c>
      <c r="E35" s="109">
        <v>4212</v>
      </c>
      <c r="F35" s="6">
        <f t="shared" si="1"/>
        <v>0.004253144923994725</v>
      </c>
      <c r="G35" s="109">
        <v>176</v>
      </c>
      <c r="H35" s="6">
        <f t="shared" si="2"/>
        <v>0.0006640958109138109</v>
      </c>
      <c r="I35" s="109">
        <v>12395</v>
      </c>
      <c r="J35" s="6">
        <f t="shared" si="3"/>
        <v>0.01978173855867013</v>
      </c>
      <c r="K35" s="52">
        <f t="shared" si="4"/>
        <v>20995</v>
      </c>
      <c r="L35" s="6">
        <f t="shared" si="5"/>
        <v>0.006416756981107625</v>
      </c>
    </row>
    <row r="36" spans="2:12" ht="12.75">
      <c r="B36" s="107" t="s">
        <v>73</v>
      </c>
      <c r="C36" s="109">
        <v>0</v>
      </c>
      <c r="D36" s="6">
        <f t="shared" si="0"/>
        <v>0</v>
      </c>
      <c r="E36" s="109">
        <v>0</v>
      </c>
      <c r="F36" s="6">
        <f t="shared" si="1"/>
        <v>0</v>
      </c>
      <c r="G36" s="109">
        <v>0</v>
      </c>
      <c r="H36" s="6">
        <f t="shared" si="2"/>
        <v>0</v>
      </c>
      <c r="I36" s="109">
        <v>11251</v>
      </c>
      <c r="J36" s="6">
        <f t="shared" si="3"/>
        <v>0.017955977452488718</v>
      </c>
      <c r="K36" s="52">
        <f t="shared" si="4"/>
        <v>11251</v>
      </c>
      <c r="L36" s="6">
        <f t="shared" si="5"/>
        <v>0.0034386726741815615</v>
      </c>
    </row>
    <row r="37" spans="2:12" ht="12.75">
      <c r="B37" s="107" t="s">
        <v>75</v>
      </c>
      <c r="C37" s="109">
        <v>8874</v>
      </c>
      <c r="D37" s="6">
        <f t="shared" si="0"/>
        <v>0.006384328825309396</v>
      </c>
      <c r="E37" s="109">
        <v>8874</v>
      </c>
      <c r="F37" s="6">
        <f t="shared" si="1"/>
        <v>0.008960685673202561</v>
      </c>
      <c r="G37" s="109">
        <v>468</v>
      </c>
      <c r="H37" s="6">
        <f t="shared" si="2"/>
        <v>0.00176589113356627</v>
      </c>
      <c r="I37" s="109">
        <v>2139</v>
      </c>
      <c r="J37" s="6">
        <f t="shared" si="3"/>
        <v>0.0034137264039528366</v>
      </c>
      <c r="K37" s="52">
        <f t="shared" si="4"/>
        <v>20355</v>
      </c>
      <c r="L37" s="6">
        <f t="shared" si="5"/>
        <v>0.006221152100521348</v>
      </c>
    </row>
    <row r="38" spans="2:12" ht="12.75">
      <c r="B38" s="107" t="s">
        <v>78</v>
      </c>
      <c r="C38" s="109">
        <v>315</v>
      </c>
      <c r="D38" s="6">
        <f t="shared" si="0"/>
        <v>0.0002266242483629096</v>
      </c>
      <c r="E38" s="109">
        <v>315</v>
      </c>
      <c r="F38" s="6">
        <f t="shared" si="1"/>
        <v>0.00031807707764917815</v>
      </c>
      <c r="G38" s="109">
        <v>0</v>
      </c>
      <c r="H38" s="6">
        <f t="shared" si="2"/>
        <v>0</v>
      </c>
      <c r="I38" s="109">
        <v>87</v>
      </c>
      <c r="J38" s="6">
        <f t="shared" si="3"/>
        <v>0.0001388472169910691</v>
      </c>
      <c r="K38" s="52">
        <f t="shared" si="4"/>
        <v>717</v>
      </c>
      <c r="L38" s="6">
        <f t="shared" si="5"/>
        <v>0.00021913859278181315</v>
      </c>
    </row>
    <row r="39" spans="2:12" ht="12.75">
      <c r="B39" s="107" t="s">
        <v>79</v>
      </c>
      <c r="C39" s="109">
        <v>32283</v>
      </c>
      <c r="D39" s="6">
        <f t="shared" si="0"/>
        <v>0.023225747967935906</v>
      </c>
      <c r="E39" s="109">
        <v>32283</v>
      </c>
      <c r="F39" s="6">
        <f t="shared" si="1"/>
        <v>0.03259835650078863</v>
      </c>
      <c r="G39" s="109">
        <v>12208</v>
      </c>
      <c r="H39" s="6">
        <f t="shared" si="2"/>
        <v>0.04606410033883979</v>
      </c>
      <c r="I39" s="109">
        <v>15360</v>
      </c>
      <c r="J39" s="6">
        <f t="shared" si="3"/>
        <v>0.02451371555152668</v>
      </c>
      <c r="K39" s="52">
        <f t="shared" si="4"/>
        <v>92134</v>
      </c>
      <c r="L39" s="6">
        <f t="shared" si="5"/>
        <v>0.02815915635615003</v>
      </c>
    </row>
    <row r="40" spans="2:12" ht="12.75">
      <c r="B40" s="107" t="s">
        <v>81</v>
      </c>
      <c r="C40" s="109">
        <v>3257</v>
      </c>
      <c r="D40" s="6">
        <f t="shared" si="0"/>
        <v>0.002343222783866656</v>
      </c>
      <c r="E40" s="109">
        <v>3257</v>
      </c>
      <c r="F40" s="6">
        <f t="shared" si="1"/>
        <v>0.0032888160060424547</v>
      </c>
      <c r="G40" s="109">
        <v>0</v>
      </c>
      <c r="H40" s="6">
        <f t="shared" si="2"/>
        <v>0</v>
      </c>
      <c r="I40" s="109">
        <v>413</v>
      </c>
      <c r="J40" s="6">
        <f t="shared" si="3"/>
        <v>0.0006591252944518568</v>
      </c>
      <c r="K40" s="52">
        <f t="shared" si="4"/>
        <v>6927</v>
      </c>
      <c r="L40" s="6">
        <f t="shared" si="5"/>
        <v>0.0021171171997205296</v>
      </c>
    </row>
    <row r="41" spans="2:12" ht="12.75">
      <c r="B41" s="107" t="s">
        <v>82</v>
      </c>
      <c r="C41" s="109">
        <v>5547</v>
      </c>
      <c r="D41" s="6">
        <f t="shared" si="0"/>
        <v>0.003990745097362094</v>
      </c>
      <c r="E41" s="109">
        <v>1013</v>
      </c>
      <c r="F41" s="6">
        <f t="shared" si="1"/>
        <v>0.001022895490979738</v>
      </c>
      <c r="G41" s="109">
        <v>4348</v>
      </c>
      <c r="H41" s="6">
        <f t="shared" si="2"/>
        <v>0.016406185146893466</v>
      </c>
      <c r="I41" s="109">
        <v>0</v>
      </c>
      <c r="J41" s="6">
        <f t="shared" si="3"/>
        <v>0</v>
      </c>
      <c r="K41" s="52">
        <f t="shared" si="4"/>
        <v>10908</v>
      </c>
      <c r="L41" s="6">
        <f t="shared" si="5"/>
        <v>0.003333840683492354</v>
      </c>
    </row>
    <row r="42" spans="2:12" ht="12.75">
      <c r="B42" s="107" t="s">
        <v>88</v>
      </c>
      <c r="C42" s="109">
        <v>0</v>
      </c>
      <c r="D42" s="6">
        <f t="shared" si="0"/>
        <v>0</v>
      </c>
      <c r="E42" s="109">
        <v>0</v>
      </c>
      <c r="F42" s="6">
        <f t="shared" si="1"/>
        <v>0</v>
      </c>
      <c r="G42" s="109">
        <v>0</v>
      </c>
      <c r="H42" s="6">
        <f t="shared" si="2"/>
        <v>0</v>
      </c>
      <c r="I42" s="109">
        <v>13536</v>
      </c>
      <c r="J42" s="6">
        <f t="shared" si="3"/>
        <v>0.02160271182978289</v>
      </c>
      <c r="K42" s="52">
        <f t="shared" si="4"/>
        <v>13536</v>
      </c>
      <c r="L42" s="6">
        <f t="shared" si="5"/>
        <v>0.004137043224399753</v>
      </c>
    </row>
    <row r="43" spans="2:12" ht="12.75">
      <c r="B43" s="107" t="s">
        <v>89</v>
      </c>
      <c r="C43" s="109">
        <v>28670</v>
      </c>
      <c r="D43" s="6">
        <f t="shared" si="0"/>
        <v>0.02062640381131625</v>
      </c>
      <c r="E43" s="109">
        <v>28671</v>
      </c>
      <c r="F43" s="6">
        <f t="shared" si="1"/>
        <v>0.028951072677078055</v>
      </c>
      <c r="G43" s="109">
        <v>4586</v>
      </c>
      <c r="H43" s="6">
        <f t="shared" si="2"/>
        <v>0.017304223800288277</v>
      </c>
      <c r="I43" s="109">
        <v>23411</v>
      </c>
      <c r="J43" s="6">
        <f t="shared" si="3"/>
        <v>0.03736266893078067</v>
      </c>
      <c r="K43" s="52">
        <f t="shared" si="4"/>
        <v>85338</v>
      </c>
      <c r="L43" s="6">
        <f t="shared" si="5"/>
        <v>0.026082077030424505</v>
      </c>
    </row>
    <row r="44" spans="2:12" ht="12.75">
      <c r="B44" s="107" t="s">
        <v>93</v>
      </c>
      <c r="C44" s="109">
        <v>3818</v>
      </c>
      <c r="D44" s="6">
        <f t="shared" si="0"/>
        <v>0.0027468297785701234</v>
      </c>
      <c r="E44" s="109">
        <v>3818</v>
      </c>
      <c r="F44" s="6">
        <f t="shared" si="1"/>
        <v>0.003855296134808134</v>
      </c>
      <c r="G44" s="109">
        <v>64</v>
      </c>
      <c r="H44" s="6">
        <f t="shared" si="2"/>
        <v>0.00024148938578684033</v>
      </c>
      <c r="I44" s="109">
        <v>8459</v>
      </c>
      <c r="J44" s="6">
        <f t="shared" si="3"/>
        <v>0.01350009894859142</v>
      </c>
      <c r="K44" s="52">
        <f t="shared" si="4"/>
        <v>16159</v>
      </c>
      <c r="L44" s="6">
        <f t="shared" si="5"/>
        <v>0.004938717602177571</v>
      </c>
    </row>
    <row r="45" spans="2:12" ht="12.75">
      <c r="B45" s="107" t="s">
        <v>97</v>
      </c>
      <c r="C45" s="109">
        <v>0</v>
      </c>
      <c r="D45" s="6">
        <f t="shared" si="0"/>
        <v>0</v>
      </c>
      <c r="E45" s="109">
        <v>0</v>
      </c>
      <c r="F45" s="6">
        <f t="shared" si="1"/>
        <v>0</v>
      </c>
      <c r="G45" s="109">
        <v>0</v>
      </c>
      <c r="H45" s="6">
        <f t="shared" si="2"/>
        <v>0</v>
      </c>
      <c r="I45" s="109">
        <v>356</v>
      </c>
      <c r="J45" s="6">
        <f t="shared" si="3"/>
        <v>0.0005681564281473632</v>
      </c>
      <c r="K45" s="52">
        <f t="shared" si="4"/>
        <v>356</v>
      </c>
      <c r="L45" s="6">
        <f t="shared" si="5"/>
        <v>0.00010880521482611644</v>
      </c>
    </row>
    <row r="46" spans="2:12" ht="12.75">
      <c r="B46" s="107" t="s">
        <v>99</v>
      </c>
      <c r="C46" s="109">
        <v>60166</v>
      </c>
      <c r="D46" s="6">
        <f t="shared" si="0"/>
        <v>0.04328595087937403</v>
      </c>
      <c r="E46" s="109">
        <v>60167</v>
      </c>
      <c r="F46" s="6">
        <f t="shared" si="1"/>
        <v>0.06075474136799398</v>
      </c>
      <c r="G46" s="109">
        <v>12638</v>
      </c>
      <c r="H46" s="6">
        <f t="shared" si="2"/>
        <v>0.04768660714959513</v>
      </c>
      <c r="I46" s="109">
        <v>33828</v>
      </c>
      <c r="J46" s="6">
        <f t="shared" si="3"/>
        <v>0.053987628234182586</v>
      </c>
      <c r="K46" s="52">
        <f t="shared" si="4"/>
        <v>166799</v>
      </c>
      <c r="L46" s="6">
        <f t="shared" si="5"/>
        <v>0.050979216370172456</v>
      </c>
    </row>
    <row r="47" spans="2:12" ht="12.75">
      <c r="B47" s="107" t="s">
        <v>106</v>
      </c>
      <c r="C47" s="109">
        <v>53</v>
      </c>
      <c r="D47" s="6">
        <f t="shared" si="0"/>
        <v>3.8130429089632406E-05</v>
      </c>
      <c r="E47" s="109">
        <v>53</v>
      </c>
      <c r="F47" s="6">
        <f t="shared" si="1"/>
        <v>5.351773052509981E-05</v>
      </c>
      <c r="G47" s="109">
        <v>326</v>
      </c>
      <c r="H47" s="6">
        <f t="shared" si="2"/>
        <v>0.001230086558851718</v>
      </c>
      <c r="I47" s="109">
        <v>4898</v>
      </c>
      <c r="J47" s="6">
        <f t="shared" si="3"/>
        <v>0.007816938722094902</v>
      </c>
      <c r="K47" s="52">
        <f t="shared" si="4"/>
        <v>5330</v>
      </c>
      <c r="L47" s="6">
        <f t="shared" si="5"/>
        <v>0.001629021896132586</v>
      </c>
    </row>
    <row r="48" spans="2:12" ht="12.75">
      <c r="B48" s="107" t="s">
        <v>110</v>
      </c>
      <c r="C48" s="109">
        <v>0</v>
      </c>
      <c r="D48" s="6">
        <f t="shared" si="0"/>
        <v>0</v>
      </c>
      <c r="E48" s="109">
        <v>0</v>
      </c>
      <c r="F48" s="6">
        <f t="shared" si="1"/>
        <v>0</v>
      </c>
      <c r="G48" s="109">
        <v>0</v>
      </c>
      <c r="H48" s="6">
        <f t="shared" si="2"/>
        <v>0</v>
      </c>
      <c r="I48" s="109">
        <v>4163</v>
      </c>
      <c r="J48" s="6">
        <f t="shared" si="3"/>
        <v>0.0066439191302738</v>
      </c>
      <c r="K48" s="52">
        <f t="shared" si="4"/>
        <v>4163</v>
      </c>
      <c r="L48" s="6">
        <f t="shared" si="5"/>
        <v>0.001272348621688547</v>
      </c>
    </row>
    <row r="49" spans="2:12" ht="12.75">
      <c r="B49" s="107" t="s">
        <v>112</v>
      </c>
      <c r="C49" s="109">
        <v>0</v>
      </c>
      <c r="D49" s="6">
        <f t="shared" si="0"/>
        <v>0</v>
      </c>
      <c r="E49" s="109">
        <v>0</v>
      </c>
      <c r="F49" s="6">
        <f t="shared" si="1"/>
        <v>0</v>
      </c>
      <c r="G49" s="109">
        <v>0</v>
      </c>
      <c r="H49" s="6">
        <f t="shared" si="2"/>
        <v>0</v>
      </c>
      <c r="I49" s="109">
        <v>10350</v>
      </c>
      <c r="J49" s="6">
        <f t="shared" si="3"/>
        <v>0.016518030986868566</v>
      </c>
      <c r="K49" s="52">
        <f t="shared" si="4"/>
        <v>10350</v>
      </c>
      <c r="L49" s="6">
        <f t="shared" si="5"/>
        <v>0.003163297678231194</v>
      </c>
    </row>
    <row r="50" spans="2:12" ht="12.75">
      <c r="B50" s="107" t="s">
        <v>115</v>
      </c>
      <c r="C50" s="109">
        <v>45606</v>
      </c>
      <c r="D50" s="6">
        <f t="shared" si="0"/>
        <v>0.03281087451059954</v>
      </c>
      <c r="E50" s="109">
        <v>45606</v>
      </c>
      <c r="F50" s="6">
        <f t="shared" si="1"/>
        <v>0.04605150223259816</v>
      </c>
      <c r="G50" s="109">
        <v>2964</v>
      </c>
      <c r="H50" s="6">
        <f t="shared" si="2"/>
        <v>0.011183977179253042</v>
      </c>
      <c r="I50" s="109">
        <v>9827</v>
      </c>
      <c r="J50" s="6">
        <f t="shared" si="3"/>
        <v>0.015683351739899265</v>
      </c>
      <c r="K50" s="52">
        <f t="shared" si="4"/>
        <v>104003</v>
      </c>
      <c r="L50" s="6">
        <f t="shared" si="5"/>
        <v>0.03178670999314771</v>
      </c>
    </row>
    <row r="51" spans="2:12" ht="12.75">
      <c r="B51" s="107" t="s">
        <v>120</v>
      </c>
      <c r="C51" s="109">
        <v>0</v>
      </c>
      <c r="D51" s="6">
        <f t="shared" si="0"/>
        <v>0</v>
      </c>
      <c r="E51" s="109">
        <v>0</v>
      </c>
      <c r="F51" s="6">
        <f t="shared" si="1"/>
        <v>0</v>
      </c>
      <c r="G51" s="109">
        <v>0</v>
      </c>
      <c r="H51" s="6">
        <f t="shared" si="2"/>
        <v>0</v>
      </c>
      <c r="I51" s="109">
        <v>2416</v>
      </c>
      <c r="J51" s="6">
        <f t="shared" si="3"/>
        <v>0.0038558031752922175</v>
      </c>
      <c r="K51" s="52">
        <f t="shared" si="4"/>
        <v>2416</v>
      </c>
      <c r="L51" s="6">
        <f t="shared" si="5"/>
        <v>0.0007384084242131946</v>
      </c>
    </row>
    <row r="52" spans="2:12" ht="12.75">
      <c r="B52" s="107" t="s">
        <v>121</v>
      </c>
      <c r="C52" s="109">
        <v>605</v>
      </c>
      <c r="D52" s="6">
        <f t="shared" si="0"/>
        <v>0.00043526244526844544</v>
      </c>
      <c r="E52" s="109">
        <v>605</v>
      </c>
      <c r="F52" s="6">
        <f t="shared" si="1"/>
        <v>0.0006109099427865168</v>
      </c>
      <c r="G52" s="109">
        <v>0</v>
      </c>
      <c r="H52" s="6">
        <f t="shared" si="2"/>
        <v>0</v>
      </c>
      <c r="I52" s="109">
        <v>469</v>
      </c>
      <c r="J52" s="6">
        <f t="shared" si="3"/>
        <v>0.0007484982157334644</v>
      </c>
      <c r="K52" s="52">
        <f t="shared" si="4"/>
        <v>1679</v>
      </c>
      <c r="L52" s="6">
        <f t="shared" si="5"/>
        <v>0.0005131571789130603</v>
      </c>
    </row>
    <row r="53" spans="2:12" ht="12.75">
      <c r="B53" s="107" t="s">
        <v>122</v>
      </c>
      <c r="C53" s="109">
        <v>9869</v>
      </c>
      <c r="D53" s="6">
        <f t="shared" si="0"/>
        <v>0.007100173673312872</v>
      </c>
      <c r="E53" s="109">
        <v>9869</v>
      </c>
      <c r="F53" s="6">
        <f t="shared" si="1"/>
        <v>0.009965405331173774</v>
      </c>
      <c r="G53" s="109">
        <v>927</v>
      </c>
      <c r="H53" s="6">
        <f t="shared" si="2"/>
        <v>0.0034978228222562655</v>
      </c>
      <c r="I53" s="109">
        <v>1971</v>
      </c>
      <c r="J53" s="6">
        <f t="shared" si="3"/>
        <v>0.0031456076401080134</v>
      </c>
      <c r="K53" s="52">
        <f t="shared" si="4"/>
        <v>22636</v>
      </c>
      <c r="L53" s="6">
        <f t="shared" si="5"/>
        <v>0.006918300120235875</v>
      </c>
    </row>
    <row r="54" spans="2:12" ht="12.75">
      <c r="B54" s="107" t="s">
        <v>123</v>
      </c>
      <c r="C54" s="109">
        <v>278</v>
      </c>
      <c r="D54" s="6">
        <f t="shared" si="0"/>
        <v>0.0002000048922059964</v>
      </c>
      <c r="E54" s="109">
        <v>278</v>
      </c>
      <c r="F54" s="6">
        <f t="shared" si="1"/>
        <v>0.00028071564313165564</v>
      </c>
      <c r="G54" s="109">
        <v>0</v>
      </c>
      <c r="H54" s="6">
        <f t="shared" si="2"/>
        <v>0</v>
      </c>
      <c r="I54" s="109">
        <v>0</v>
      </c>
      <c r="J54" s="6">
        <f t="shared" si="3"/>
        <v>0</v>
      </c>
      <c r="K54" s="52">
        <f t="shared" si="4"/>
        <v>556</v>
      </c>
      <c r="L54" s="6">
        <f t="shared" si="5"/>
        <v>0.00016993174000932791</v>
      </c>
    </row>
    <row r="55" spans="2:12" ht="12.75">
      <c r="B55" s="107" t="s">
        <v>127</v>
      </c>
      <c r="C55" s="109">
        <v>0</v>
      </c>
      <c r="D55" s="6">
        <f t="shared" si="0"/>
        <v>0</v>
      </c>
      <c r="E55" s="109">
        <v>0</v>
      </c>
      <c r="F55" s="6">
        <f t="shared" si="1"/>
        <v>0</v>
      </c>
      <c r="G55" s="109">
        <v>0</v>
      </c>
      <c r="H55" s="6">
        <f t="shared" si="2"/>
        <v>0</v>
      </c>
      <c r="I55" s="109">
        <v>17951</v>
      </c>
      <c r="J55" s="6">
        <f t="shared" si="3"/>
        <v>0.028648809105823923</v>
      </c>
      <c r="K55" s="52">
        <f t="shared" si="4"/>
        <v>17951</v>
      </c>
      <c r="L55" s="6">
        <f t="shared" si="5"/>
        <v>0.005486411267819146</v>
      </c>
    </row>
    <row r="56" spans="2:12" ht="12.75">
      <c r="B56" s="107" t="s">
        <v>128</v>
      </c>
      <c r="C56" s="109">
        <v>0</v>
      </c>
      <c r="D56" s="6">
        <f t="shared" si="0"/>
        <v>0</v>
      </c>
      <c r="E56" s="109">
        <v>0</v>
      </c>
      <c r="F56" s="6">
        <f t="shared" si="1"/>
        <v>0</v>
      </c>
      <c r="G56" s="109">
        <v>0</v>
      </c>
      <c r="H56" s="6">
        <f t="shared" si="2"/>
        <v>0</v>
      </c>
      <c r="I56" s="109">
        <v>7655</v>
      </c>
      <c r="J56" s="6">
        <f t="shared" si="3"/>
        <v>0.012216959150191194</v>
      </c>
      <c r="K56" s="52">
        <f t="shared" si="4"/>
        <v>7655</v>
      </c>
      <c r="L56" s="6">
        <f t="shared" si="5"/>
        <v>0.0023396177513874193</v>
      </c>
    </row>
    <row r="57" spans="2:12" ht="12.75">
      <c r="B57" s="107" t="s">
        <v>130</v>
      </c>
      <c r="C57" s="109">
        <v>0</v>
      </c>
      <c r="D57" s="6">
        <f t="shared" si="0"/>
        <v>0</v>
      </c>
      <c r="E57" s="109">
        <v>0</v>
      </c>
      <c r="F57" s="6">
        <f t="shared" si="1"/>
        <v>0</v>
      </c>
      <c r="G57" s="109">
        <v>0</v>
      </c>
      <c r="H57" s="6">
        <f t="shared" si="2"/>
        <v>0</v>
      </c>
      <c r="I57" s="109">
        <v>4504</v>
      </c>
      <c r="J57" s="6">
        <f t="shared" si="3"/>
        <v>0.007188136383077875</v>
      </c>
      <c r="K57" s="52">
        <f t="shared" si="4"/>
        <v>4504</v>
      </c>
      <c r="L57" s="6">
        <f t="shared" si="5"/>
        <v>0.0013765693471259224</v>
      </c>
    </row>
    <row r="58" spans="2:12" ht="12.75">
      <c r="B58" s="107" t="s">
        <v>131</v>
      </c>
      <c r="C58" s="109">
        <v>0</v>
      </c>
      <c r="D58" s="6">
        <f t="shared" si="0"/>
        <v>0</v>
      </c>
      <c r="E58" s="109">
        <v>0</v>
      </c>
      <c r="F58" s="6">
        <f t="shared" si="1"/>
        <v>0</v>
      </c>
      <c r="G58" s="109">
        <v>0</v>
      </c>
      <c r="H58" s="6">
        <f t="shared" si="2"/>
        <v>0</v>
      </c>
      <c r="I58" s="109">
        <v>3537</v>
      </c>
      <c r="J58" s="6">
        <f t="shared" si="3"/>
        <v>0.0056448575459472575</v>
      </c>
      <c r="K58" s="52">
        <f t="shared" si="4"/>
        <v>3537</v>
      </c>
      <c r="L58" s="6">
        <f t="shared" si="5"/>
        <v>0.001081022597865095</v>
      </c>
    </row>
    <row r="59" spans="2:12" ht="12.75">
      <c r="B59" s="107" t="s">
        <v>132</v>
      </c>
      <c r="C59" s="109">
        <v>18829</v>
      </c>
      <c r="D59" s="6">
        <f t="shared" si="0"/>
        <v>0.013546374515635635</v>
      </c>
      <c r="E59" s="109">
        <v>18829</v>
      </c>
      <c r="F59" s="6">
        <f t="shared" si="1"/>
        <v>0.019012931095417063</v>
      </c>
      <c r="G59" s="109">
        <v>0</v>
      </c>
      <c r="H59" s="6">
        <f t="shared" si="2"/>
        <v>0</v>
      </c>
      <c r="I59" s="109">
        <v>37736</v>
      </c>
      <c r="J59" s="6">
        <f t="shared" si="3"/>
        <v>0.060224581383620496</v>
      </c>
      <c r="K59" s="52">
        <f t="shared" si="4"/>
        <v>75394</v>
      </c>
      <c r="L59" s="6">
        <f t="shared" si="5"/>
        <v>0.02304286619831523</v>
      </c>
    </row>
    <row r="60" spans="2:12" ht="12.75">
      <c r="B60" s="107" t="s">
        <v>134</v>
      </c>
      <c r="C60" s="109">
        <v>439</v>
      </c>
      <c r="D60" s="6">
        <f t="shared" si="0"/>
        <v>0.0003158350635914835</v>
      </c>
      <c r="E60" s="109">
        <v>439</v>
      </c>
      <c r="F60" s="6">
        <f t="shared" si="1"/>
        <v>0.00044328837170790227</v>
      </c>
      <c r="G60" s="109">
        <v>0</v>
      </c>
      <c r="H60" s="6">
        <f t="shared" si="2"/>
        <v>0</v>
      </c>
      <c r="I60" s="109">
        <v>975</v>
      </c>
      <c r="J60" s="6">
        <f t="shared" si="3"/>
        <v>0.0015560463973137053</v>
      </c>
      <c r="K60" s="52">
        <f t="shared" si="4"/>
        <v>1853</v>
      </c>
      <c r="L60" s="6">
        <f t="shared" si="5"/>
        <v>0.0005663372558224543</v>
      </c>
    </row>
    <row r="61" spans="2:12" ht="12.75">
      <c r="B61" s="107" t="s">
        <v>135</v>
      </c>
      <c r="C61" s="109">
        <v>35078</v>
      </c>
      <c r="D61" s="6">
        <f t="shared" si="0"/>
        <v>0.025236588520870296</v>
      </c>
      <c r="E61" s="109">
        <v>35078</v>
      </c>
      <c r="F61" s="6">
        <f t="shared" si="1"/>
        <v>0.035420659459612286</v>
      </c>
      <c r="G61" s="109">
        <v>22704</v>
      </c>
      <c r="H61" s="6">
        <f t="shared" si="2"/>
        <v>0.0856683596078816</v>
      </c>
      <c r="I61" s="109">
        <v>2478</v>
      </c>
      <c r="J61" s="6">
        <f t="shared" si="3"/>
        <v>0.00395475176671114</v>
      </c>
      <c r="K61" s="52">
        <f t="shared" si="4"/>
        <v>95338</v>
      </c>
      <c r="L61" s="6">
        <f t="shared" si="5"/>
        <v>0.02913840328958508</v>
      </c>
    </row>
    <row r="62" spans="2:12" ht="12.75">
      <c r="B62" s="107" t="s">
        <v>136</v>
      </c>
      <c r="C62" s="109">
        <v>0</v>
      </c>
      <c r="D62" s="6">
        <f t="shared" si="0"/>
        <v>0</v>
      </c>
      <c r="E62" s="109">
        <v>0</v>
      </c>
      <c r="F62" s="6">
        <f t="shared" si="1"/>
        <v>0</v>
      </c>
      <c r="G62" s="109">
        <v>0</v>
      </c>
      <c r="H62" s="6">
        <f t="shared" si="2"/>
        <v>0</v>
      </c>
      <c r="I62" s="109">
        <v>24215</v>
      </c>
      <c r="J62" s="6">
        <f t="shared" si="3"/>
        <v>0.0386458087291809</v>
      </c>
      <c r="K62" s="52">
        <f t="shared" si="4"/>
        <v>24215</v>
      </c>
      <c r="L62" s="6">
        <f t="shared" si="5"/>
        <v>0.00740089403655733</v>
      </c>
    </row>
    <row r="63" spans="2:12" ht="12.75">
      <c r="B63" s="107" t="s">
        <v>137</v>
      </c>
      <c r="C63" s="109">
        <v>29500</v>
      </c>
      <c r="D63" s="6">
        <f t="shared" si="0"/>
        <v>0.021223540719701058</v>
      </c>
      <c r="E63" s="109">
        <v>29500</v>
      </c>
      <c r="F63" s="6">
        <f t="shared" si="1"/>
        <v>0.029788170763970653</v>
      </c>
      <c r="G63" s="109">
        <v>25251</v>
      </c>
      <c r="H63" s="6">
        <f t="shared" si="2"/>
        <v>0.09527888250786727</v>
      </c>
      <c r="I63" s="109">
        <v>22574</v>
      </c>
      <c r="J63" s="6">
        <f t="shared" si="3"/>
        <v>0.036026862946625215</v>
      </c>
      <c r="K63" s="52">
        <f t="shared" si="4"/>
        <v>106825</v>
      </c>
      <c r="L63" s="6">
        <f t="shared" si="5"/>
        <v>0.03264920526348283</v>
      </c>
    </row>
    <row r="64" spans="2:12" ht="12.75">
      <c r="B64" s="107" t="s">
        <v>139</v>
      </c>
      <c r="C64" s="109">
        <v>4444</v>
      </c>
      <c r="D64" s="6">
        <f t="shared" si="0"/>
        <v>0.0031972005070627627</v>
      </c>
      <c r="E64" s="109">
        <v>4444</v>
      </c>
      <c r="F64" s="6">
        <f t="shared" si="1"/>
        <v>0.004487411216104596</v>
      </c>
      <c r="G64" s="109">
        <v>0</v>
      </c>
      <c r="H64" s="6">
        <f t="shared" si="2"/>
        <v>0</v>
      </c>
      <c r="I64" s="109">
        <v>11767</v>
      </c>
      <c r="J64" s="6">
        <f t="shared" si="3"/>
        <v>0.018779485084297817</v>
      </c>
      <c r="K64" s="52">
        <f t="shared" si="4"/>
        <v>20655</v>
      </c>
      <c r="L64" s="6">
        <f t="shared" si="5"/>
        <v>0.006312841888296165</v>
      </c>
    </row>
    <row r="65" spans="2:12" ht="12.75">
      <c r="B65" s="107" t="s">
        <v>140</v>
      </c>
      <c r="C65" s="109">
        <v>5915</v>
      </c>
      <c r="D65" s="6">
        <f t="shared" si="0"/>
        <v>0.0042554997748146355</v>
      </c>
      <c r="E65" s="109">
        <v>5915</v>
      </c>
      <c r="F65" s="6">
        <f t="shared" si="1"/>
        <v>0.005972780680301234</v>
      </c>
      <c r="G65" s="109">
        <v>0</v>
      </c>
      <c r="H65" s="6">
        <f t="shared" si="2"/>
        <v>0</v>
      </c>
      <c r="I65" s="109">
        <v>11548</v>
      </c>
      <c r="J65" s="6">
        <f t="shared" si="3"/>
        <v>0.018429973124285813</v>
      </c>
      <c r="K65" s="52">
        <f t="shared" si="4"/>
        <v>23378</v>
      </c>
      <c r="L65" s="6">
        <f t="shared" si="5"/>
        <v>0.00714507952866559</v>
      </c>
    </row>
    <row r="66" spans="2:12" ht="12.75">
      <c r="B66" s="107" t="s">
        <v>141</v>
      </c>
      <c r="C66" s="109">
        <v>0</v>
      </c>
      <c r="D66" s="6">
        <f t="shared" si="0"/>
        <v>0</v>
      </c>
      <c r="E66" s="109">
        <v>0</v>
      </c>
      <c r="F66" s="6">
        <f t="shared" si="1"/>
        <v>0</v>
      </c>
      <c r="G66" s="109">
        <v>0</v>
      </c>
      <c r="H66" s="6">
        <f t="shared" si="2"/>
        <v>0</v>
      </c>
      <c r="I66" s="109">
        <v>3178</v>
      </c>
      <c r="J66" s="6">
        <f t="shared" si="3"/>
        <v>0.005071913282731237</v>
      </c>
      <c r="K66" s="52">
        <f t="shared" si="4"/>
        <v>3178</v>
      </c>
      <c r="L66" s="6">
        <f t="shared" si="5"/>
        <v>0.0009713004851612303</v>
      </c>
    </row>
    <row r="67" spans="2:12" ht="12.75">
      <c r="B67" s="107" t="s">
        <v>143</v>
      </c>
      <c r="C67" s="109">
        <v>206</v>
      </c>
      <c r="D67" s="6">
        <f aca="true" t="shared" si="6" ref="D67:D72">+C67/$C$76</f>
        <v>0.00014820506400875993</v>
      </c>
      <c r="E67" s="109">
        <v>206</v>
      </c>
      <c r="F67" s="6">
        <f t="shared" si="1"/>
        <v>0.00020801231109755778</v>
      </c>
      <c r="G67" s="109">
        <v>0</v>
      </c>
      <c r="H67" s="6">
        <f t="shared" si="2"/>
        <v>0</v>
      </c>
      <c r="I67" s="109">
        <v>16324</v>
      </c>
      <c r="J67" s="6">
        <f t="shared" si="3"/>
        <v>0.02605220655358864</v>
      </c>
      <c r="K67" s="52">
        <f t="shared" si="4"/>
        <v>16736</v>
      </c>
      <c r="L67" s="6">
        <f t="shared" si="5"/>
        <v>0.005115067627331137</v>
      </c>
    </row>
    <row r="68" spans="2:12" ht="12.75">
      <c r="B68" s="107" t="s">
        <v>145</v>
      </c>
      <c r="C68" s="109">
        <v>405</v>
      </c>
      <c r="D68" s="6">
        <f t="shared" si="6"/>
        <v>0.0002913740336094552</v>
      </c>
      <c r="E68" s="109">
        <v>405</v>
      </c>
      <c r="F68" s="6">
        <f>+E68/$E$76</f>
        <v>0.0004089562426918005</v>
      </c>
      <c r="G68" s="109">
        <v>0</v>
      </c>
      <c r="H68" s="6">
        <f>+G68/$G$76</f>
        <v>0</v>
      </c>
      <c r="I68" s="109">
        <v>0</v>
      </c>
      <c r="J68" s="6">
        <f>+I68/$I$76</f>
        <v>0</v>
      </c>
      <c r="K68" s="52">
        <f>+C68+E68+G68+I68</f>
        <v>810</v>
      </c>
      <c r="L68" s="6">
        <f>+K68/$K$76</f>
        <v>0.0002475624269920065</v>
      </c>
    </row>
    <row r="69" spans="2:12" ht="12.75">
      <c r="B69" s="107" t="s">
        <v>146</v>
      </c>
      <c r="C69" s="109">
        <v>3126</v>
      </c>
      <c r="D69" s="6">
        <f t="shared" si="6"/>
        <v>0.0022489758742300172</v>
      </c>
      <c r="E69" s="109">
        <v>3126</v>
      </c>
      <c r="F69" s="6">
        <f>+E69/$E$76</f>
        <v>0.0031565363324804157</v>
      </c>
      <c r="G69" s="109">
        <v>0</v>
      </c>
      <c r="H69" s="6">
        <f>+G69/$G$76</f>
        <v>0</v>
      </c>
      <c r="I69" s="109">
        <v>588</v>
      </c>
      <c r="J69" s="6">
        <f>+I69/$I$76</f>
        <v>0.0009384156734568807</v>
      </c>
      <c r="K69" s="52">
        <f>+C69+E69+G69+I69</f>
        <v>6840</v>
      </c>
      <c r="L69" s="6">
        <f>+K69/$K$76</f>
        <v>0.0020905271612658327</v>
      </c>
    </row>
    <row r="70" spans="2:12" ht="12.75">
      <c r="B70" s="107" t="s">
        <v>147</v>
      </c>
      <c r="C70" s="109">
        <v>0</v>
      </c>
      <c r="D70" s="6">
        <f t="shared" si="6"/>
        <v>0</v>
      </c>
      <c r="E70" s="109">
        <v>0</v>
      </c>
      <c r="F70" s="6">
        <f>+E70/$E$76</f>
        <v>0</v>
      </c>
      <c r="G70" s="109">
        <v>0</v>
      </c>
      <c r="H70" s="6">
        <f>+G70/$G$76</f>
        <v>0</v>
      </c>
      <c r="I70" s="109">
        <v>565</v>
      </c>
      <c r="J70" s="6">
        <f>+I70/$I$76</f>
        <v>0.0009017089379305061</v>
      </c>
      <c r="K70" s="52">
        <f>+C70+E70+G70+I70</f>
        <v>565</v>
      </c>
      <c r="L70" s="6">
        <f>+K70/$K$76</f>
        <v>0.00017268243364257244</v>
      </c>
    </row>
    <row r="71" spans="2:12" ht="12.75">
      <c r="B71" s="107" t="s">
        <v>148</v>
      </c>
      <c r="C71" s="109">
        <v>4199</v>
      </c>
      <c r="D71" s="6">
        <f t="shared" si="6"/>
        <v>0.0030209372027805</v>
      </c>
      <c r="E71" s="109">
        <v>4199</v>
      </c>
      <c r="F71" s="6">
        <f>+E71/$E$76</f>
        <v>0.004240017933488568</v>
      </c>
      <c r="G71" s="109">
        <v>0</v>
      </c>
      <c r="H71" s="6">
        <f>+G71/$G$76</f>
        <v>0</v>
      </c>
      <c r="I71" s="109">
        <v>3929</v>
      </c>
      <c r="J71" s="6">
        <f>+I71/$I$76</f>
        <v>0.006270467994918511</v>
      </c>
      <c r="K71" s="52">
        <f>+C71+E71+G71+I71</f>
        <v>12327</v>
      </c>
      <c r="L71" s="6">
        <f>+K71/$K$76</f>
        <v>0.0037675333796672395</v>
      </c>
    </row>
    <row r="72" spans="2:12" ht="12.75">
      <c r="B72" s="107" t="s">
        <v>149</v>
      </c>
      <c r="C72" s="109">
        <v>0</v>
      </c>
      <c r="D72" s="6">
        <f t="shared" si="6"/>
        <v>0</v>
      </c>
      <c r="E72" s="109">
        <v>0</v>
      </c>
      <c r="F72" s="6">
        <f>+E72/$E$76</f>
        <v>0</v>
      </c>
      <c r="G72" s="109">
        <v>0</v>
      </c>
      <c r="H72" s="6">
        <f>+G72/$G$76</f>
        <v>0</v>
      </c>
      <c r="I72" s="109">
        <v>1591</v>
      </c>
      <c r="J72" s="6">
        <f>+I72/$I$76</f>
        <v>0.00253914853141139</v>
      </c>
      <c r="K72" s="52">
        <f>+C72+E72+G72+I72</f>
        <v>1591</v>
      </c>
      <c r="L72" s="6">
        <f>+K72/$K$76</f>
        <v>0.0004862615078324473</v>
      </c>
    </row>
    <row r="73" spans="2:12" ht="12.75">
      <c r="B73" s="65"/>
      <c r="C73" s="66"/>
      <c r="D73" s="6"/>
      <c r="E73" s="66"/>
      <c r="F73" s="6"/>
      <c r="G73" s="66"/>
      <c r="H73" s="6"/>
      <c r="I73" s="66"/>
      <c r="J73" s="6"/>
      <c r="K73" s="52"/>
      <c r="L73" s="6"/>
    </row>
    <row r="74" spans="2:1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1389966</v>
      </c>
      <c r="D76" s="7">
        <f>SUM(D2:D75)</f>
        <v>0.9999999999999998</v>
      </c>
      <c r="E76" s="4">
        <f>SUM(E2:E75)</f>
        <v>990326</v>
      </c>
      <c r="F76" s="10">
        <f>+E76/$E$76</f>
        <v>1</v>
      </c>
      <c r="G76" s="4">
        <f>SUM(G2:G75)</f>
        <v>265022</v>
      </c>
      <c r="H76" s="10">
        <f>+G76/$G$76</f>
        <v>1</v>
      </c>
      <c r="I76" s="4">
        <f>SUM(I2:I75)</f>
        <v>626588</v>
      </c>
      <c r="J76" s="10">
        <f>+I76/$I$76</f>
        <v>1</v>
      </c>
      <c r="K76" s="4">
        <f>SUM(K2:K75)</f>
        <v>3271902</v>
      </c>
      <c r="L76" s="6">
        <f>+K76/$K$76</f>
        <v>1</v>
      </c>
      <c r="M76" s="4"/>
    </row>
    <row r="77" spans="3:11" ht="12.75">
      <c r="C77" s="4"/>
      <c r="E77" s="4"/>
      <c r="G77" s="4"/>
      <c r="I77" s="4"/>
      <c r="K77" s="4">
        <f>+K76-K78</f>
        <v>1.1299999998882413</v>
      </c>
    </row>
    <row r="78" spans="3:13" ht="12.75">
      <c r="C78" s="9">
        <v>1389966.18</v>
      </c>
      <c r="E78" s="4">
        <v>990322.92</v>
      </c>
      <c r="G78" s="9">
        <v>265022.76</v>
      </c>
      <c r="I78" s="9">
        <v>626589.01</v>
      </c>
      <c r="K78" s="4">
        <f>SUM(C78:I78)</f>
        <v>3271900.87</v>
      </c>
      <c r="M78" s="4"/>
    </row>
    <row r="80" spans="3:11" ht="12.75">
      <c r="C80" s="4">
        <f>+C76-C78</f>
        <v>-0.17999999993480742</v>
      </c>
      <c r="E80" s="4">
        <f>+E76-E78</f>
        <v>3.0799999999580905</v>
      </c>
      <c r="G80" s="4">
        <f>+G76-G78</f>
        <v>-0.7600000000093132</v>
      </c>
      <c r="I80" s="4">
        <f>+I76-I78</f>
        <v>-1.0100000000093132</v>
      </c>
      <c r="K80" s="4">
        <f>+K76-K78</f>
        <v>1.1299999998882413</v>
      </c>
    </row>
    <row r="83" ht="12.75">
      <c r="K83" s="4">
        <f>+K78</f>
        <v>3271900.87</v>
      </c>
    </row>
    <row r="85" ht="12.75">
      <c r="K85" s="4">
        <f>+K83-K84</f>
        <v>3271900.87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K2" sqref="K2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4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35643</v>
      </c>
      <c r="F1" t="s">
        <v>157</v>
      </c>
    </row>
    <row r="2" spans="2:12" ht="12.75">
      <c r="B2" s="110" t="s">
        <v>150</v>
      </c>
      <c r="C2" s="112" t="s">
        <v>151</v>
      </c>
      <c r="D2" s="1" t="s">
        <v>159</v>
      </c>
      <c r="E2" s="112" t="s">
        <v>152</v>
      </c>
      <c r="F2" s="1" t="s">
        <v>159</v>
      </c>
      <c r="G2" s="112" t="s">
        <v>153</v>
      </c>
      <c r="H2" s="1" t="s">
        <v>159</v>
      </c>
      <c r="I2" s="112" t="s">
        <v>154</v>
      </c>
      <c r="J2" s="1" t="s">
        <v>159</v>
      </c>
      <c r="K2" s="53" t="s">
        <v>155</v>
      </c>
      <c r="L2" s="1" t="s">
        <v>156</v>
      </c>
    </row>
    <row r="3" spans="2:12" ht="12.75">
      <c r="B3" s="111" t="s">
        <v>2</v>
      </c>
      <c r="C3" s="113">
        <v>12165</v>
      </c>
      <c r="D3" s="6">
        <f aca="true" t="shared" si="0" ref="D3:D66">+C3/$C$76</f>
        <v>0.007723221087917111</v>
      </c>
      <c r="E3" s="113">
        <v>12165</v>
      </c>
      <c r="F3" s="6">
        <f>+E3/$E$76</f>
        <v>0.011439237572229876</v>
      </c>
      <c r="G3" s="113">
        <v>459</v>
      </c>
      <c r="H3" s="6">
        <f>+G3/$G$76</f>
        <v>0.0018497696855391535</v>
      </c>
      <c r="I3" s="113">
        <v>1677</v>
      </c>
      <c r="J3" s="6">
        <f>+I3/$I$76</f>
        <v>0.0026595829038141305</v>
      </c>
      <c r="K3" s="54">
        <f>+C3+E3+G3+I3</f>
        <v>26466</v>
      </c>
      <c r="L3" s="6">
        <f>+K3/$K$76</f>
        <v>0.00752462005871626</v>
      </c>
    </row>
    <row r="4" spans="2:12" ht="12.75">
      <c r="B4" s="111" t="s">
        <v>6</v>
      </c>
      <c r="C4" s="113">
        <v>51</v>
      </c>
      <c r="D4" s="6">
        <f t="shared" si="0"/>
        <v>3.237848544872772E-05</v>
      </c>
      <c r="E4" s="113">
        <v>51</v>
      </c>
      <c r="F4" s="6">
        <f aca="true" t="shared" si="1" ref="F4:F67">+E4/$E$76</f>
        <v>4.795734617211045E-05</v>
      </c>
      <c r="G4" s="113">
        <v>0</v>
      </c>
      <c r="H4" s="6">
        <f aca="true" t="shared" si="2" ref="H4:H67">+G4/$G$76</f>
        <v>0</v>
      </c>
      <c r="I4" s="113">
        <v>12123</v>
      </c>
      <c r="J4" s="6">
        <f aca="true" t="shared" si="3" ref="J4:J67">+I4/$I$76</f>
        <v>0.019226072476409485</v>
      </c>
      <c r="K4" s="54">
        <f aca="true" t="shared" si="4" ref="K4:K67">+C4+E4+G4+I4</f>
        <v>12225</v>
      </c>
      <c r="L4" s="6">
        <f aca="true" t="shared" si="5" ref="L4:L67">+K4/$K$76</f>
        <v>0.003475722822406343</v>
      </c>
    </row>
    <row r="5" spans="2:12" ht="12.75">
      <c r="B5" s="111" t="s">
        <v>7</v>
      </c>
      <c r="C5" s="113">
        <v>561</v>
      </c>
      <c r="D5" s="6">
        <f t="shared" si="0"/>
        <v>0.00035616333993600485</v>
      </c>
      <c r="E5" s="113">
        <v>561</v>
      </c>
      <c r="F5" s="6">
        <f t="shared" si="1"/>
        <v>0.000527530807893215</v>
      </c>
      <c r="G5" s="113">
        <v>0</v>
      </c>
      <c r="H5" s="6">
        <f t="shared" si="2"/>
        <v>0</v>
      </c>
      <c r="I5" s="113">
        <v>1817</v>
      </c>
      <c r="J5" s="6">
        <f t="shared" si="3"/>
        <v>0.0028816112917294428</v>
      </c>
      <c r="K5" s="54">
        <f t="shared" si="4"/>
        <v>2939</v>
      </c>
      <c r="L5" s="6">
        <f t="shared" si="5"/>
        <v>0.0008355950409040689</v>
      </c>
    </row>
    <row r="6" spans="2:12" ht="12.75">
      <c r="B6" s="111" t="s">
        <v>8</v>
      </c>
      <c r="C6" s="113">
        <v>18686</v>
      </c>
      <c r="D6" s="6">
        <f t="shared" si="0"/>
        <v>0.011863223119508355</v>
      </c>
      <c r="E6" s="113">
        <v>18686</v>
      </c>
      <c r="F6" s="6">
        <f t="shared" si="1"/>
        <v>0.01757119550141286</v>
      </c>
      <c r="G6" s="113">
        <v>13073</v>
      </c>
      <c r="H6" s="6">
        <f t="shared" si="2"/>
        <v>0.05268418104368922</v>
      </c>
      <c r="I6" s="113">
        <v>17171</v>
      </c>
      <c r="J6" s="6">
        <f t="shared" si="3"/>
        <v>0.02723178177781302</v>
      </c>
      <c r="K6" s="54">
        <f t="shared" si="4"/>
        <v>67616</v>
      </c>
      <c r="L6" s="6">
        <f t="shared" si="5"/>
        <v>0.01922408788219446</v>
      </c>
    </row>
    <row r="7" spans="2:12" ht="12.75">
      <c r="B7" s="111" t="s">
        <v>12</v>
      </c>
      <c r="C7" s="113">
        <v>0</v>
      </c>
      <c r="D7" s="6">
        <f t="shared" si="0"/>
        <v>0</v>
      </c>
      <c r="E7" s="113">
        <v>0</v>
      </c>
      <c r="F7" s="6">
        <f t="shared" si="1"/>
        <v>0</v>
      </c>
      <c r="G7" s="113">
        <v>0</v>
      </c>
      <c r="H7" s="6">
        <f t="shared" si="2"/>
        <v>0</v>
      </c>
      <c r="I7" s="113">
        <v>3547</v>
      </c>
      <c r="J7" s="6">
        <f t="shared" si="3"/>
        <v>0.005625247799540084</v>
      </c>
      <c r="K7" s="54">
        <f t="shared" si="4"/>
        <v>3547</v>
      </c>
      <c r="L7" s="6">
        <f t="shared" si="5"/>
        <v>0.0010084571657321309</v>
      </c>
    </row>
    <row r="8" spans="2:12" ht="12.75">
      <c r="B8" s="111" t="s">
        <v>15</v>
      </c>
      <c r="C8" s="113">
        <v>23967</v>
      </c>
      <c r="D8" s="6">
        <f t="shared" si="0"/>
        <v>0.015215983544110925</v>
      </c>
      <c r="E8" s="113">
        <v>23967</v>
      </c>
      <c r="F8" s="6">
        <f t="shared" si="1"/>
        <v>0.022537131680528847</v>
      </c>
      <c r="G8" s="113">
        <v>2785</v>
      </c>
      <c r="H8" s="6">
        <f t="shared" si="2"/>
        <v>0.011223548091996825</v>
      </c>
      <c r="I8" s="113">
        <v>3950</v>
      </c>
      <c r="J8" s="6">
        <f t="shared" si="3"/>
        <v>0.006264372373324875</v>
      </c>
      <c r="K8" s="54">
        <f t="shared" si="4"/>
        <v>54669</v>
      </c>
      <c r="L8" s="6">
        <f t="shared" si="5"/>
        <v>0.015543091286554796</v>
      </c>
    </row>
    <row r="9" spans="2:12" ht="12.75">
      <c r="B9" s="111" t="s">
        <v>17</v>
      </c>
      <c r="C9" s="113">
        <v>5050</v>
      </c>
      <c r="D9" s="6">
        <f t="shared" si="0"/>
        <v>0.0032061049316877443</v>
      </c>
      <c r="E9" s="113">
        <v>5050</v>
      </c>
      <c r="F9" s="6">
        <f t="shared" si="1"/>
        <v>0.004748717611159956</v>
      </c>
      <c r="G9" s="113">
        <v>503</v>
      </c>
      <c r="H9" s="6">
        <f t="shared" si="2"/>
        <v>0.0020270896553947586</v>
      </c>
      <c r="I9" s="113">
        <v>1379</v>
      </c>
      <c r="J9" s="6">
        <f t="shared" si="3"/>
        <v>0.0021869796209658234</v>
      </c>
      <c r="K9" s="54">
        <f t="shared" si="4"/>
        <v>11982</v>
      </c>
      <c r="L9" s="6">
        <f t="shared" si="5"/>
        <v>0.0034066348350161803</v>
      </c>
    </row>
    <row r="10" spans="2:12" ht="12.75">
      <c r="B10" s="111" t="s">
        <v>24</v>
      </c>
      <c r="C10" s="113">
        <v>154</v>
      </c>
      <c r="D10" s="6">
        <f t="shared" si="0"/>
        <v>9.77703286098837E-05</v>
      </c>
      <c r="E10" s="113">
        <v>154</v>
      </c>
      <c r="F10" s="6">
        <f t="shared" si="1"/>
        <v>0.00014481237863735313</v>
      </c>
      <c r="G10" s="113">
        <v>0</v>
      </c>
      <c r="H10" s="6">
        <f t="shared" si="2"/>
        <v>0</v>
      </c>
      <c r="I10" s="113">
        <v>398</v>
      </c>
      <c r="J10" s="6">
        <f t="shared" si="3"/>
        <v>0.0006311949885021013</v>
      </c>
      <c r="K10" s="54">
        <f t="shared" si="4"/>
        <v>706</v>
      </c>
      <c r="L10" s="6">
        <f t="shared" si="5"/>
        <v>0.0002007247699483745</v>
      </c>
    </row>
    <row r="11" spans="2:12" ht="12.75">
      <c r="B11" s="111" t="s">
        <v>27</v>
      </c>
      <c r="C11" s="113">
        <v>327</v>
      </c>
      <c r="D11" s="6">
        <f t="shared" si="0"/>
        <v>0.0002076032302300777</v>
      </c>
      <c r="E11" s="113">
        <v>327</v>
      </c>
      <c r="F11" s="6">
        <f t="shared" si="1"/>
        <v>0.00030749121957411997</v>
      </c>
      <c r="G11" s="113">
        <v>0</v>
      </c>
      <c r="H11" s="6">
        <f t="shared" si="2"/>
        <v>0</v>
      </c>
      <c r="I11" s="113">
        <v>916</v>
      </c>
      <c r="J11" s="6">
        <f t="shared" si="3"/>
        <v>0.0014527000237887558</v>
      </c>
      <c r="K11" s="54">
        <f t="shared" si="4"/>
        <v>1570</v>
      </c>
      <c r="L11" s="6">
        <f t="shared" si="5"/>
        <v>0.00044637094733562035</v>
      </c>
    </row>
    <row r="12" spans="2:12" ht="12.75">
      <c r="B12" s="111" t="s">
        <v>28</v>
      </c>
      <c r="C12" s="113">
        <v>11032</v>
      </c>
      <c r="D12" s="6">
        <f t="shared" si="0"/>
        <v>0.007003910813144395</v>
      </c>
      <c r="E12" s="113">
        <v>11032</v>
      </c>
      <c r="F12" s="6">
        <f t="shared" si="1"/>
        <v>0.010373832215112205</v>
      </c>
      <c r="G12" s="113">
        <v>0</v>
      </c>
      <c r="H12" s="6">
        <f t="shared" si="2"/>
        <v>0</v>
      </c>
      <c r="I12" s="113">
        <v>3009</v>
      </c>
      <c r="J12" s="6">
        <f t="shared" si="3"/>
        <v>0.00477202442312267</v>
      </c>
      <c r="K12" s="54">
        <f t="shared" si="4"/>
        <v>25073</v>
      </c>
      <c r="L12" s="6">
        <f t="shared" si="5"/>
        <v>0.0071285724602203875</v>
      </c>
    </row>
    <row r="13" spans="2:12" ht="12.75">
      <c r="B13" s="111" t="s">
        <v>31</v>
      </c>
      <c r="C13" s="113">
        <v>950</v>
      </c>
      <c r="D13" s="6">
        <f t="shared" si="0"/>
        <v>0.0006031286505155163</v>
      </c>
      <c r="E13" s="113">
        <v>950</v>
      </c>
      <c r="F13" s="6">
        <f t="shared" si="1"/>
        <v>0.0008933231149706849</v>
      </c>
      <c r="G13" s="113">
        <v>0</v>
      </c>
      <c r="H13" s="6">
        <f t="shared" si="2"/>
        <v>0</v>
      </c>
      <c r="I13" s="113">
        <v>389</v>
      </c>
      <c r="J13" s="6">
        <f t="shared" si="3"/>
        <v>0.0006169217349932598</v>
      </c>
      <c r="K13" s="54">
        <f t="shared" si="4"/>
        <v>2289</v>
      </c>
      <c r="L13" s="6">
        <f t="shared" si="5"/>
        <v>0.0006507917824530159</v>
      </c>
    </row>
    <row r="14" spans="2:12" ht="12.75">
      <c r="B14" s="111" t="s">
        <v>32</v>
      </c>
      <c r="C14" s="113">
        <v>183</v>
      </c>
      <c r="D14" s="6">
        <f t="shared" si="0"/>
        <v>0.00011618162425719945</v>
      </c>
      <c r="E14" s="113">
        <v>183</v>
      </c>
      <c r="F14" s="6">
        <f t="shared" si="1"/>
        <v>0.00017208224214698456</v>
      </c>
      <c r="G14" s="113">
        <v>0</v>
      </c>
      <c r="H14" s="6">
        <f t="shared" si="2"/>
        <v>0</v>
      </c>
      <c r="I14" s="113">
        <v>0</v>
      </c>
      <c r="J14" s="6">
        <f t="shared" si="3"/>
        <v>0</v>
      </c>
      <c r="K14" s="54">
        <f t="shared" si="4"/>
        <v>366</v>
      </c>
      <c r="L14" s="6">
        <f t="shared" si="5"/>
        <v>0.00010405845014320831</v>
      </c>
    </row>
    <row r="15" spans="2:12" ht="12.75">
      <c r="B15" s="111" t="s">
        <v>33</v>
      </c>
      <c r="C15" s="113">
        <v>7417</v>
      </c>
      <c r="D15" s="6">
        <f t="shared" si="0"/>
        <v>0.004708847579866931</v>
      </c>
      <c r="E15" s="113">
        <v>7417</v>
      </c>
      <c r="F15" s="6">
        <f t="shared" si="1"/>
        <v>0.006974502677618495</v>
      </c>
      <c r="G15" s="113">
        <v>1000</v>
      </c>
      <c r="H15" s="6">
        <f t="shared" si="2"/>
        <v>0.004029999314900117</v>
      </c>
      <c r="I15" s="113">
        <v>23513</v>
      </c>
      <c r="J15" s="6">
        <f t="shared" si="3"/>
        <v>0.037289667750376655</v>
      </c>
      <c r="K15" s="54">
        <f t="shared" si="4"/>
        <v>39347</v>
      </c>
      <c r="L15" s="6">
        <f t="shared" si="5"/>
        <v>0.011186852015805512</v>
      </c>
    </row>
    <row r="16" spans="2:12" ht="12.75">
      <c r="B16" s="111" t="s">
        <v>35</v>
      </c>
      <c r="C16" s="113">
        <v>10298</v>
      </c>
      <c r="D16" s="6">
        <f t="shared" si="0"/>
        <v>0.006537914571588197</v>
      </c>
      <c r="E16" s="113">
        <v>10298</v>
      </c>
      <c r="F16" s="6">
        <f t="shared" si="1"/>
        <v>0.009683622566282224</v>
      </c>
      <c r="G16" s="113">
        <v>5403</v>
      </c>
      <c r="H16" s="6">
        <f t="shared" si="2"/>
        <v>0.02177408629840533</v>
      </c>
      <c r="I16" s="113">
        <v>0</v>
      </c>
      <c r="J16" s="6">
        <f t="shared" si="3"/>
        <v>0</v>
      </c>
      <c r="K16" s="54">
        <f t="shared" si="4"/>
        <v>25999</v>
      </c>
      <c r="L16" s="6">
        <f t="shared" si="5"/>
        <v>0.007391846025336811</v>
      </c>
    </row>
    <row r="17" spans="2:12" ht="12.75">
      <c r="B17" s="111" t="s">
        <v>38</v>
      </c>
      <c r="C17" s="113">
        <v>28805</v>
      </c>
      <c r="D17" s="6">
        <f t="shared" si="0"/>
        <v>0.018287495555894154</v>
      </c>
      <c r="E17" s="113">
        <v>28805</v>
      </c>
      <c r="F17" s="6">
        <f t="shared" si="1"/>
        <v>0.027086497186032187</v>
      </c>
      <c r="G17" s="113">
        <v>7921</v>
      </c>
      <c r="H17" s="6">
        <f t="shared" si="2"/>
        <v>0.03192162457332382</v>
      </c>
      <c r="I17" s="113">
        <v>26133</v>
      </c>
      <c r="J17" s="6">
        <f t="shared" si="3"/>
        <v>0.041444770438506064</v>
      </c>
      <c r="K17" s="54">
        <f t="shared" si="4"/>
        <v>91664</v>
      </c>
      <c r="L17" s="6">
        <f t="shared" si="5"/>
        <v>0.026061239819472806</v>
      </c>
    </row>
    <row r="18" spans="2:12" ht="12.75">
      <c r="B18" s="111" t="s">
        <v>39</v>
      </c>
      <c r="C18" s="113">
        <v>60</v>
      </c>
      <c r="D18" s="6">
        <f t="shared" si="0"/>
        <v>3.8092335822032604E-05</v>
      </c>
      <c r="E18" s="113">
        <v>60</v>
      </c>
      <c r="F18" s="6">
        <f t="shared" si="1"/>
        <v>5.642040726130642E-05</v>
      </c>
      <c r="G18" s="113">
        <v>0</v>
      </c>
      <c r="H18" s="6">
        <f t="shared" si="2"/>
        <v>0</v>
      </c>
      <c r="I18" s="113">
        <v>2719</v>
      </c>
      <c r="J18" s="6">
        <f t="shared" si="3"/>
        <v>0.004312108476726667</v>
      </c>
      <c r="K18" s="54">
        <f t="shared" si="4"/>
        <v>2839</v>
      </c>
      <c r="L18" s="6">
        <f t="shared" si="5"/>
        <v>0.0008071637703731376</v>
      </c>
    </row>
    <row r="19" spans="2:12" ht="12.75">
      <c r="B19" s="111" t="s">
        <v>40</v>
      </c>
      <c r="C19" s="113">
        <v>177030</v>
      </c>
      <c r="D19" s="6">
        <f t="shared" si="0"/>
        <v>0.11239143684290721</v>
      </c>
      <c r="E19" s="113">
        <v>177030</v>
      </c>
      <c r="F19" s="6">
        <f t="shared" si="1"/>
        <v>0.16646841162448459</v>
      </c>
      <c r="G19" s="113">
        <v>40396</v>
      </c>
      <c r="H19" s="6">
        <f t="shared" si="2"/>
        <v>0.16279585232470511</v>
      </c>
      <c r="I19" s="113">
        <v>17805</v>
      </c>
      <c r="J19" s="6">
        <f t="shared" si="3"/>
        <v>0.028237253191658075</v>
      </c>
      <c r="K19" s="54">
        <f t="shared" si="4"/>
        <v>412261</v>
      </c>
      <c r="L19" s="6">
        <f t="shared" si="5"/>
        <v>0.11721104020352241</v>
      </c>
    </row>
    <row r="20" spans="2:12" ht="12.75">
      <c r="B20" s="111" t="s">
        <v>42</v>
      </c>
      <c r="C20" s="113">
        <v>0</v>
      </c>
      <c r="D20" s="6">
        <f t="shared" si="0"/>
        <v>0</v>
      </c>
      <c r="E20" s="113">
        <v>0</v>
      </c>
      <c r="F20" s="6">
        <f t="shared" si="1"/>
        <v>0</v>
      </c>
      <c r="G20" s="113">
        <v>0</v>
      </c>
      <c r="H20" s="6">
        <f t="shared" si="2"/>
        <v>0</v>
      </c>
      <c r="I20" s="113">
        <v>1108</v>
      </c>
      <c r="J20" s="6">
        <f t="shared" si="3"/>
        <v>0.001757196098644041</v>
      </c>
      <c r="K20" s="54">
        <f t="shared" si="4"/>
        <v>1108</v>
      </c>
      <c r="L20" s="6">
        <f t="shared" si="5"/>
        <v>0.00031501847748271805</v>
      </c>
    </row>
    <row r="21" spans="2:12" ht="12.75">
      <c r="B21" s="111" t="s">
        <v>43</v>
      </c>
      <c r="C21" s="113">
        <v>4039</v>
      </c>
      <c r="D21" s="6">
        <f t="shared" si="0"/>
        <v>0.002564249073086495</v>
      </c>
      <c r="E21" s="113">
        <v>4039</v>
      </c>
      <c r="F21" s="6">
        <f t="shared" si="1"/>
        <v>0.0037980337488069437</v>
      </c>
      <c r="G21" s="113">
        <v>25</v>
      </c>
      <c r="H21" s="6">
        <f t="shared" si="2"/>
        <v>0.00010074998287250292</v>
      </c>
      <c r="I21" s="113">
        <v>631</v>
      </c>
      <c r="J21" s="6">
        <f t="shared" si="3"/>
        <v>0.0010007136626754422</v>
      </c>
      <c r="K21" s="54">
        <f t="shared" si="4"/>
        <v>8734</v>
      </c>
      <c r="L21" s="6">
        <f t="shared" si="5"/>
        <v>0.002483187168171534</v>
      </c>
    </row>
    <row r="22" spans="2:12" ht="12.75">
      <c r="B22" s="111" t="s">
        <v>44</v>
      </c>
      <c r="C22" s="113">
        <v>13484</v>
      </c>
      <c r="D22" s="6">
        <f t="shared" si="0"/>
        <v>0.008560617603738128</v>
      </c>
      <c r="E22" s="113">
        <v>13484</v>
      </c>
      <c r="F22" s="6">
        <f t="shared" si="1"/>
        <v>0.012679546191857596</v>
      </c>
      <c r="G22" s="113">
        <v>746</v>
      </c>
      <c r="H22" s="6">
        <f t="shared" si="2"/>
        <v>0.003006379488915487</v>
      </c>
      <c r="I22" s="113">
        <v>7788</v>
      </c>
      <c r="J22" s="6">
        <f t="shared" si="3"/>
        <v>0.0123511220363175</v>
      </c>
      <c r="K22" s="54">
        <f t="shared" si="4"/>
        <v>35502</v>
      </c>
      <c r="L22" s="6">
        <f t="shared" si="5"/>
        <v>0.010093669663891205</v>
      </c>
    </row>
    <row r="23" spans="2:12" ht="12.75">
      <c r="B23" s="111" t="s">
        <v>45</v>
      </c>
      <c r="C23" s="113">
        <v>130277</v>
      </c>
      <c r="D23" s="6">
        <f t="shared" si="0"/>
        <v>0.0827092538981157</v>
      </c>
      <c r="E23" s="113">
        <v>130277</v>
      </c>
      <c r="F23" s="6">
        <f t="shared" si="1"/>
        <v>0.12250468994635359</v>
      </c>
      <c r="G23" s="113">
        <v>30475</v>
      </c>
      <c r="H23" s="6">
        <f t="shared" si="2"/>
        <v>0.12281422912158105</v>
      </c>
      <c r="I23" s="113">
        <v>11248</v>
      </c>
      <c r="J23" s="6">
        <f t="shared" si="3"/>
        <v>0.017838395051938783</v>
      </c>
      <c r="K23" s="54">
        <f t="shared" si="4"/>
        <v>302277</v>
      </c>
      <c r="L23" s="6">
        <f t="shared" si="5"/>
        <v>0.085941191622783</v>
      </c>
    </row>
    <row r="24" spans="2:12" ht="12.75">
      <c r="B24" s="111" t="s">
        <v>46</v>
      </c>
      <c r="C24" s="113">
        <v>89358</v>
      </c>
      <c r="D24" s="6">
        <f t="shared" si="0"/>
        <v>0.05673091573975316</v>
      </c>
      <c r="E24" s="113">
        <v>89358</v>
      </c>
      <c r="F24" s="6">
        <f t="shared" si="1"/>
        <v>0.08402691253426364</v>
      </c>
      <c r="G24" s="113">
        <v>15783</v>
      </c>
      <c r="H24" s="6">
        <f t="shared" si="2"/>
        <v>0.06360547918706853</v>
      </c>
      <c r="I24" s="113">
        <v>28708</v>
      </c>
      <c r="J24" s="6">
        <f t="shared" si="3"/>
        <v>0.04552850685909127</v>
      </c>
      <c r="K24" s="54">
        <f t="shared" si="4"/>
        <v>223207</v>
      </c>
      <c r="L24" s="6">
        <f t="shared" si="5"/>
        <v>0.06346058601397568</v>
      </c>
    </row>
    <row r="25" spans="2:12" ht="12.75">
      <c r="B25" s="111" t="s">
        <v>48</v>
      </c>
      <c r="C25" s="113">
        <v>46497</v>
      </c>
      <c r="D25" s="6">
        <f t="shared" si="0"/>
        <v>0.02951965564528417</v>
      </c>
      <c r="E25" s="113">
        <v>46497</v>
      </c>
      <c r="F25" s="6">
        <f t="shared" si="1"/>
        <v>0.04372299460714941</v>
      </c>
      <c r="G25" s="113">
        <v>12609</v>
      </c>
      <c r="H25" s="6">
        <f t="shared" si="2"/>
        <v>0.05081426136157557</v>
      </c>
      <c r="I25" s="113">
        <v>56207</v>
      </c>
      <c r="J25" s="6">
        <f t="shared" si="3"/>
        <v>0.08913963999682817</v>
      </c>
      <c r="K25" s="54">
        <f t="shared" si="4"/>
        <v>161810</v>
      </c>
      <c r="L25" s="6">
        <f t="shared" si="5"/>
        <v>0.04600463884609983</v>
      </c>
    </row>
    <row r="26" spans="2:12" ht="12.75">
      <c r="B26" s="111" t="s">
        <v>51</v>
      </c>
      <c r="C26" s="113">
        <v>73386</v>
      </c>
      <c r="D26" s="6">
        <f t="shared" si="0"/>
        <v>0.04659073594392808</v>
      </c>
      <c r="E26" s="113">
        <v>73386</v>
      </c>
      <c r="F26" s="6">
        <f t="shared" si="1"/>
        <v>0.06900780012130388</v>
      </c>
      <c r="G26" s="113">
        <v>31538</v>
      </c>
      <c r="H26" s="6">
        <f t="shared" si="2"/>
        <v>0.1270981183933199</v>
      </c>
      <c r="I26" s="113">
        <v>31413</v>
      </c>
      <c r="J26" s="6">
        <f t="shared" si="3"/>
        <v>0.049818412497026406</v>
      </c>
      <c r="K26" s="54">
        <f t="shared" si="4"/>
        <v>209723</v>
      </c>
      <c r="L26" s="6">
        <f t="shared" si="5"/>
        <v>0.05962691349558491</v>
      </c>
    </row>
    <row r="27" spans="2:12" ht="12.75">
      <c r="B27" s="111" t="s">
        <v>52</v>
      </c>
      <c r="C27" s="113">
        <v>1842</v>
      </c>
      <c r="D27" s="6">
        <f t="shared" si="0"/>
        <v>0.001169434709736401</v>
      </c>
      <c r="E27" s="113">
        <v>1842</v>
      </c>
      <c r="F27" s="6">
        <f t="shared" si="1"/>
        <v>0.001732106502922107</v>
      </c>
      <c r="G27" s="113">
        <v>0</v>
      </c>
      <c r="H27" s="6">
        <f t="shared" si="2"/>
        <v>0</v>
      </c>
      <c r="I27" s="113">
        <v>20207</v>
      </c>
      <c r="J27" s="6">
        <f t="shared" si="3"/>
        <v>0.03204662596146222</v>
      </c>
      <c r="K27" s="54">
        <f t="shared" si="4"/>
        <v>23891</v>
      </c>
      <c r="L27" s="6">
        <f t="shared" si="5"/>
        <v>0.006792514842544781</v>
      </c>
    </row>
    <row r="28" spans="2:12" ht="12.75">
      <c r="B28" s="111" t="s">
        <v>53</v>
      </c>
      <c r="C28" s="113">
        <v>7395</v>
      </c>
      <c r="D28" s="6">
        <f t="shared" si="0"/>
        <v>0.004694880390065519</v>
      </c>
      <c r="E28" s="113">
        <v>7395</v>
      </c>
      <c r="F28" s="6">
        <f t="shared" si="1"/>
        <v>0.006953815194956015</v>
      </c>
      <c r="G28" s="113">
        <v>54</v>
      </c>
      <c r="H28" s="6">
        <f t="shared" si="2"/>
        <v>0.0002176199630046063</v>
      </c>
      <c r="I28" s="113">
        <v>1430</v>
      </c>
      <c r="J28" s="6">
        <f t="shared" si="3"/>
        <v>0.0022678613908492587</v>
      </c>
      <c r="K28" s="54">
        <f t="shared" si="4"/>
        <v>16274</v>
      </c>
      <c r="L28" s="6">
        <f t="shared" si="5"/>
        <v>0.004626904966203748</v>
      </c>
    </row>
    <row r="29" spans="2:12" ht="12.75">
      <c r="B29" s="111" t="s">
        <v>54</v>
      </c>
      <c r="C29" s="113">
        <v>2145</v>
      </c>
      <c r="D29" s="6">
        <f t="shared" si="0"/>
        <v>0.0013618010056376656</v>
      </c>
      <c r="E29" s="113">
        <v>2145</v>
      </c>
      <c r="F29" s="6">
        <f t="shared" si="1"/>
        <v>0.002017029559591704</v>
      </c>
      <c r="G29" s="113">
        <v>137</v>
      </c>
      <c r="H29" s="6">
        <f t="shared" si="2"/>
        <v>0.0005521099061413159</v>
      </c>
      <c r="I29" s="113">
        <v>315</v>
      </c>
      <c r="J29" s="6">
        <f t="shared" si="3"/>
        <v>0.0004995638728094521</v>
      </c>
      <c r="K29" s="54">
        <f t="shared" si="4"/>
        <v>4742</v>
      </c>
      <c r="L29" s="6">
        <f t="shared" si="5"/>
        <v>0.001348210848576759</v>
      </c>
    </row>
    <row r="30" spans="2:12" ht="12.75">
      <c r="B30" s="111" t="s">
        <v>55</v>
      </c>
      <c r="C30" s="113">
        <v>5512</v>
      </c>
      <c r="D30" s="6">
        <f t="shared" si="0"/>
        <v>0.0034994159175173955</v>
      </c>
      <c r="E30" s="113">
        <v>5512</v>
      </c>
      <c r="F30" s="6">
        <f t="shared" si="1"/>
        <v>0.005183154747072016</v>
      </c>
      <c r="G30" s="113">
        <v>0</v>
      </c>
      <c r="H30" s="6">
        <f t="shared" si="2"/>
        <v>0</v>
      </c>
      <c r="I30" s="113">
        <v>2363</v>
      </c>
      <c r="J30" s="6">
        <f t="shared" si="3"/>
        <v>0.0037475220045991593</v>
      </c>
      <c r="K30" s="54">
        <f t="shared" si="4"/>
        <v>13387</v>
      </c>
      <c r="L30" s="6">
        <f t="shared" si="5"/>
        <v>0.003806094185975764</v>
      </c>
    </row>
    <row r="31" spans="2:12" ht="12.75">
      <c r="B31" s="111" t="s">
        <v>58</v>
      </c>
      <c r="C31" s="113">
        <v>225315</v>
      </c>
      <c r="D31" s="6">
        <f t="shared" si="0"/>
        <v>0.14304624409568795</v>
      </c>
      <c r="E31" s="113">
        <v>0</v>
      </c>
      <c r="F31" s="6">
        <f t="shared" si="1"/>
        <v>0</v>
      </c>
      <c r="G31" s="113">
        <v>0</v>
      </c>
      <c r="H31" s="6">
        <f t="shared" si="2"/>
        <v>0</v>
      </c>
      <c r="I31" s="113">
        <v>0</v>
      </c>
      <c r="J31" s="6">
        <f t="shared" si="3"/>
        <v>0</v>
      </c>
      <c r="K31" s="54">
        <f t="shared" si="4"/>
        <v>225315</v>
      </c>
      <c r="L31" s="6">
        <f t="shared" si="5"/>
        <v>0.06405991719676771</v>
      </c>
    </row>
    <row r="32" spans="2:12" ht="12.75">
      <c r="B32" s="111" t="s">
        <v>61</v>
      </c>
      <c r="C32" s="113">
        <v>245258</v>
      </c>
      <c r="D32" s="6">
        <f t="shared" si="0"/>
        <v>0.15570750165066788</v>
      </c>
      <c r="E32" s="113">
        <v>0</v>
      </c>
      <c r="F32" s="6">
        <f t="shared" si="1"/>
        <v>0</v>
      </c>
      <c r="G32" s="113">
        <v>0</v>
      </c>
      <c r="H32" s="6">
        <f t="shared" si="2"/>
        <v>0</v>
      </c>
      <c r="I32" s="113">
        <v>0</v>
      </c>
      <c r="J32" s="6">
        <f t="shared" si="3"/>
        <v>0</v>
      </c>
      <c r="K32" s="54">
        <f t="shared" si="4"/>
        <v>245258</v>
      </c>
      <c r="L32" s="6">
        <f t="shared" si="5"/>
        <v>0.06972996547875132</v>
      </c>
    </row>
    <row r="33" spans="2:12" ht="12.75">
      <c r="B33" s="111" t="s">
        <v>63</v>
      </c>
      <c r="C33" s="113">
        <v>37087</v>
      </c>
      <c r="D33" s="6">
        <f t="shared" si="0"/>
        <v>0.023545507643862054</v>
      </c>
      <c r="E33" s="113">
        <v>1986</v>
      </c>
      <c r="F33" s="6">
        <f t="shared" si="1"/>
        <v>0.0018675154803492423</v>
      </c>
      <c r="G33" s="113">
        <v>2218</v>
      </c>
      <c r="H33" s="6">
        <f t="shared" si="2"/>
        <v>0.008938538480448458</v>
      </c>
      <c r="I33" s="113">
        <v>6566</v>
      </c>
      <c r="J33" s="6">
        <f t="shared" si="3"/>
        <v>0.010413131393228135</v>
      </c>
      <c r="K33" s="54">
        <f t="shared" si="4"/>
        <v>47857</v>
      </c>
      <c r="L33" s="6">
        <f t="shared" si="5"/>
        <v>0.01360635313798776</v>
      </c>
    </row>
    <row r="34" spans="2:12" ht="12.75">
      <c r="B34" s="111" t="s">
        <v>67</v>
      </c>
      <c r="C34" s="113">
        <v>59165</v>
      </c>
      <c r="D34" s="6">
        <f t="shared" si="0"/>
        <v>0.03756221748184265</v>
      </c>
      <c r="E34" s="113">
        <v>59165</v>
      </c>
      <c r="F34" s="6">
        <f t="shared" si="1"/>
        <v>0.05563522326025323</v>
      </c>
      <c r="G34" s="113">
        <v>6528</v>
      </c>
      <c r="H34" s="6">
        <f t="shared" si="2"/>
        <v>0.02630783552766796</v>
      </c>
      <c r="I34" s="113">
        <v>7246</v>
      </c>
      <c r="J34" s="6">
        <f t="shared" si="3"/>
        <v>0.011491554991673935</v>
      </c>
      <c r="K34" s="54">
        <f t="shared" si="4"/>
        <v>132104</v>
      </c>
      <c r="L34" s="6">
        <f t="shared" si="5"/>
        <v>0.0375588456221814</v>
      </c>
    </row>
    <row r="35" spans="2:12" ht="12.75">
      <c r="B35" s="111" t="s">
        <v>68</v>
      </c>
      <c r="C35" s="113">
        <v>0</v>
      </c>
      <c r="D35" s="6">
        <f t="shared" si="0"/>
        <v>0</v>
      </c>
      <c r="E35" s="113">
        <v>0</v>
      </c>
      <c r="F35" s="6">
        <f t="shared" si="1"/>
        <v>0</v>
      </c>
      <c r="G35" s="113">
        <v>0</v>
      </c>
      <c r="H35" s="6">
        <f t="shared" si="2"/>
        <v>0</v>
      </c>
      <c r="I35" s="113">
        <v>19068</v>
      </c>
      <c r="J35" s="6">
        <f t="shared" si="3"/>
        <v>0.030240266434065497</v>
      </c>
      <c r="K35" s="54">
        <f t="shared" si="4"/>
        <v>19068</v>
      </c>
      <c r="L35" s="6">
        <f t="shared" si="5"/>
        <v>0.005421274664837967</v>
      </c>
    </row>
    <row r="36" spans="2:12" ht="12.75">
      <c r="B36" s="111" t="s">
        <v>70</v>
      </c>
      <c r="C36" s="113">
        <v>3625</v>
      </c>
      <c r="D36" s="6">
        <f t="shared" si="0"/>
        <v>0.00230141195591447</v>
      </c>
      <c r="E36" s="113">
        <v>3625</v>
      </c>
      <c r="F36" s="6">
        <f t="shared" si="1"/>
        <v>0.003408732938703929</v>
      </c>
      <c r="G36" s="113">
        <v>192</v>
      </c>
      <c r="H36" s="6">
        <f t="shared" si="2"/>
        <v>0.0007737598684608224</v>
      </c>
      <c r="I36" s="113">
        <v>11432</v>
      </c>
      <c r="J36" s="6">
        <f t="shared" si="3"/>
        <v>0.018130203790341765</v>
      </c>
      <c r="K36" s="54">
        <f t="shared" si="4"/>
        <v>18874</v>
      </c>
      <c r="L36" s="6">
        <f t="shared" si="5"/>
        <v>0.005366118000007961</v>
      </c>
    </row>
    <row r="37" spans="2:12" ht="12.75">
      <c r="B37" s="111" t="s">
        <v>73</v>
      </c>
      <c r="C37" s="113">
        <v>0</v>
      </c>
      <c r="D37" s="6">
        <f t="shared" si="0"/>
        <v>0</v>
      </c>
      <c r="E37" s="113">
        <v>0</v>
      </c>
      <c r="F37" s="6">
        <f t="shared" si="1"/>
        <v>0</v>
      </c>
      <c r="G37" s="113">
        <v>0</v>
      </c>
      <c r="H37" s="6">
        <f t="shared" si="2"/>
        <v>0</v>
      </c>
      <c r="I37" s="113">
        <v>10027</v>
      </c>
      <c r="J37" s="6">
        <f t="shared" si="3"/>
        <v>0.015901990325905956</v>
      </c>
      <c r="K37" s="54">
        <f t="shared" si="4"/>
        <v>10027</v>
      </c>
      <c r="L37" s="6">
        <f t="shared" si="5"/>
        <v>0.0028508034961364746</v>
      </c>
    </row>
    <row r="38" spans="2:12" ht="12.75">
      <c r="B38" s="111" t="s">
        <v>75</v>
      </c>
      <c r="C38" s="113">
        <v>9530</v>
      </c>
      <c r="D38" s="6">
        <f t="shared" si="0"/>
        <v>0.0060503326730661795</v>
      </c>
      <c r="E38" s="113">
        <v>9530</v>
      </c>
      <c r="F38" s="6">
        <f t="shared" si="1"/>
        <v>0.008961441353337502</v>
      </c>
      <c r="G38" s="113">
        <v>540</v>
      </c>
      <c r="H38" s="6">
        <f t="shared" si="2"/>
        <v>0.002176199630046063</v>
      </c>
      <c r="I38" s="113">
        <v>4254</v>
      </c>
      <c r="J38" s="6">
        <f t="shared" si="3"/>
        <v>0.00674649115851241</v>
      </c>
      <c r="K38" s="54">
        <f t="shared" si="4"/>
        <v>23854</v>
      </c>
      <c r="L38" s="6">
        <f t="shared" si="5"/>
        <v>0.006781995272448336</v>
      </c>
    </row>
    <row r="39" spans="2:12" ht="12.75">
      <c r="B39" s="111" t="s">
        <v>78</v>
      </c>
      <c r="C39" s="113">
        <v>256</v>
      </c>
      <c r="D39" s="6">
        <f t="shared" si="0"/>
        <v>0.00016252729950733913</v>
      </c>
      <c r="E39" s="113">
        <v>256</v>
      </c>
      <c r="F39" s="6">
        <f t="shared" si="1"/>
        <v>0.00024072707098157404</v>
      </c>
      <c r="G39" s="113">
        <v>0</v>
      </c>
      <c r="H39" s="6">
        <f t="shared" si="2"/>
        <v>0</v>
      </c>
      <c r="I39" s="113">
        <v>73</v>
      </c>
      <c r="J39" s="6">
        <f t="shared" si="3"/>
        <v>0.00011577194512726985</v>
      </c>
      <c r="K39" s="54">
        <f t="shared" si="4"/>
        <v>585</v>
      </c>
      <c r="L39" s="6">
        <f t="shared" si="5"/>
        <v>0.0001663229326059477</v>
      </c>
    </row>
    <row r="40" spans="2:12" ht="12.75">
      <c r="B40" s="111" t="s">
        <v>79</v>
      </c>
      <c r="C40" s="113">
        <v>33788</v>
      </c>
      <c r="D40" s="6">
        <f t="shared" si="0"/>
        <v>0.021451064045913962</v>
      </c>
      <c r="E40" s="113">
        <v>33788</v>
      </c>
      <c r="F40" s="6">
        <f t="shared" si="1"/>
        <v>0.031772212009083686</v>
      </c>
      <c r="G40" s="113">
        <v>11808</v>
      </c>
      <c r="H40" s="6">
        <f t="shared" si="2"/>
        <v>0.04758623191034057</v>
      </c>
      <c r="I40" s="113">
        <v>13806</v>
      </c>
      <c r="J40" s="6">
        <f t="shared" si="3"/>
        <v>0.02189517088256284</v>
      </c>
      <c r="K40" s="54">
        <f t="shared" si="4"/>
        <v>93190</v>
      </c>
      <c r="L40" s="6">
        <f t="shared" si="5"/>
        <v>0.026495101007774816</v>
      </c>
    </row>
    <row r="41" spans="2:12" ht="12.75">
      <c r="B41" s="111" t="s">
        <v>81</v>
      </c>
      <c r="C41" s="113">
        <v>3544</v>
      </c>
      <c r="D41" s="6">
        <f t="shared" si="0"/>
        <v>0.002249987302554726</v>
      </c>
      <c r="E41" s="113">
        <v>3544</v>
      </c>
      <c r="F41" s="6">
        <f t="shared" si="1"/>
        <v>0.0033325653889011656</v>
      </c>
      <c r="G41" s="113">
        <v>0</v>
      </c>
      <c r="H41" s="6">
        <f t="shared" si="2"/>
        <v>0</v>
      </c>
      <c r="I41" s="113">
        <v>440</v>
      </c>
      <c r="J41" s="6">
        <f t="shared" si="3"/>
        <v>0.0006978035048766949</v>
      </c>
      <c r="K41" s="54">
        <f t="shared" si="4"/>
        <v>7528</v>
      </c>
      <c r="L41" s="6">
        <f t="shared" si="5"/>
        <v>0.002140306045568503</v>
      </c>
    </row>
    <row r="42" spans="2:12" ht="12.75">
      <c r="B42" s="111" t="s">
        <v>82</v>
      </c>
      <c r="C42" s="113">
        <v>7111</v>
      </c>
      <c r="D42" s="6">
        <f t="shared" si="0"/>
        <v>0.004514576667174565</v>
      </c>
      <c r="E42" s="113">
        <v>1110</v>
      </c>
      <c r="F42" s="6">
        <f t="shared" si="1"/>
        <v>0.0010437775343341686</v>
      </c>
      <c r="G42" s="113">
        <v>4524</v>
      </c>
      <c r="H42" s="6">
        <f t="shared" si="2"/>
        <v>0.018231716900608128</v>
      </c>
      <c r="I42" s="113">
        <v>0</v>
      </c>
      <c r="J42" s="6">
        <f t="shared" si="3"/>
        <v>0</v>
      </c>
      <c r="K42" s="54">
        <f t="shared" si="4"/>
        <v>12745</v>
      </c>
      <c r="L42" s="6">
        <f t="shared" si="5"/>
        <v>0.0036235654291671853</v>
      </c>
    </row>
    <row r="43" spans="2:12" ht="12.75">
      <c r="B43" s="111" t="s">
        <v>88</v>
      </c>
      <c r="C43" s="113">
        <v>0</v>
      </c>
      <c r="D43" s="6">
        <f t="shared" si="0"/>
        <v>0</v>
      </c>
      <c r="E43" s="113">
        <v>0</v>
      </c>
      <c r="F43" s="6">
        <f t="shared" si="1"/>
        <v>0</v>
      </c>
      <c r="G43" s="113">
        <v>0</v>
      </c>
      <c r="H43" s="6">
        <f t="shared" si="2"/>
        <v>0</v>
      </c>
      <c r="I43" s="113">
        <v>13132</v>
      </c>
      <c r="J43" s="6">
        <f t="shared" si="3"/>
        <v>0.02082626278645627</v>
      </c>
      <c r="K43" s="54">
        <f t="shared" si="4"/>
        <v>13132</v>
      </c>
      <c r="L43" s="6">
        <f t="shared" si="5"/>
        <v>0.0037335944461218892</v>
      </c>
    </row>
    <row r="44" spans="2:12" ht="12.75">
      <c r="B44" s="111" t="s">
        <v>89</v>
      </c>
      <c r="C44" s="113">
        <v>29695</v>
      </c>
      <c r="D44" s="6">
        <f t="shared" si="0"/>
        <v>0.01885253187058764</v>
      </c>
      <c r="E44" s="113">
        <v>29695</v>
      </c>
      <c r="F44" s="6">
        <f t="shared" si="1"/>
        <v>0.027923399893741565</v>
      </c>
      <c r="G44" s="113">
        <v>4190</v>
      </c>
      <c r="H44" s="6">
        <f t="shared" si="2"/>
        <v>0.016885697129431488</v>
      </c>
      <c r="I44" s="113">
        <v>22823</v>
      </c>
      <c r="J44" s="6">
        <f t="shared" si="3"/>
        <v>0.03619538498136547</v>
      </c>
      <c r="K44" s="54">
        <f t="shared" si="4"/>
        <v>86403</v>
      </c>
      <c r="L44" s="6">
        <f t="shared" si="5"/>
        <v>0.024565470676840513</v>
      </c>
    </row>
    <row r="45" spans="2:12" ht="12.75">
      <c r="B45" s="111" t="s">
        <v>93</v>
      </c>
      <c r="C45" s="113">
        <v>4091</v>
      </c>
      <c r="D45" s="6">
        <f t="shared" si="0"/>
        <v>0.0025972624307989234</v>
      </c>
      <c r="E45" s="113">
        <v>4091</v>
      </c>
      <c r="F45" s="6">
        <f t="shared" si="1"/>
        <v>0.003846931435100076</v>
      </c>
      <c r="G45" s="113">
        <v>80</v>
      </c>
      <c r="H45" s="6">
        <f t="shared" si="2"/>
        <v>0.0003223999451920093</v>
      </c>
      <c r="I45" s="113">
        <v>9417</v>
      </c>
      <c r="J45" s="6">
        <f t="shared" si="3"/>
        <v>0.01493458092141781</v>
      </c>
      <c r="K45" s="54">
        <f t="shared" si="4"/>
        <v>17679</v>
      </c>
      <c r="L45" s="6">
        <f t="shared" si="5"/>
        <v>0.005026364317163332</v>
      </c>
    </row>
    <row r="46" spans="2:12" ht="12.75">
      <c r="B46" s="111" t="s">
        <v>97</v>
      </c>
      <c r="C46" s="113">
        <v>0</v>
      </c>
      <c r="D46" s="6">
        <f t="shared" si="0"/>
        <v>0</v>
      </c>
      <c r="E46" s="113">
        <v>0</v>
      </c>
      <c r="F46" s="6">
        <f t="shared" si="1"/>
        <v>0</v>
      </c>
      <c r="G46" s="113">
        <v>0</v>
      </c>
      <c r="H46" s="6">
        <f t="shared" si="2"/>
        <v>0</v>
      </c>
      <c r="I46" s="113">
        <v>260</v>
      </c>
      <c r="J46" s="6">
        <f t="shared" si="3"/>
        <v>0.0004123384346998652</v>
      </c>
      <c r="K46" s="54">
        <f t="shared" si="4"/>
        <v>260</v>
      </c>
      <c r="L46" s="6">
        <f t="shared" si="5"/>
        <v>7.392130338042121E-05</v>
      </c>
    </row>
    <row r="47" spans="2:12" ht="12.75">
      <c r="B47" s="111" t="s">
        <v>99</v>
      </c>
      <c r="C47" s="113">
        <v>96299</v>
      </c>
      <c r="D47" s="6">
        <f t="shared" si="0"/>
        <v>0.061137564122098635</v>
      </c>
      <c r="E47" s="113">
        <v>96299</v>
      </c>
      <c r="F47" s="6">
        <f t="shared" si="1"/>
        <v>0.09055381331427577</v>
      </c>
      <c r="G47" s="113">
        <v>12586</v>
      </c>
      <c r="H47" s="6">
        <f t="shared" si="2"/>
        <v>0.050721571377332866</v>
      </c>
      <c r="I47" s="113">
        <v>36194</v>
      </c>
      <c r="J47" s="6">
        <f t="shared" si="3"/>
        <v>0.057400681944334314</v>
      </c>
      <c r="K47" s="54">
        <f t="shared" si="4"/>
        <v>241378</v>
      </c>
      <c r="L47" s="6">
        <f t="shared" si="5"/>
        <v>0.0686268321821512</v>
      </c>
    </row>
    <row r="48" spans="2:12" ht="12.75">
      <c r="B48" s="111" t="s">
        <v>106</v>
      </c>
      <c r="C48" s="113">
        <v>80</v>
      </c>
      <c r="D48" s="6">
        <f t="shared" si="0"/>
        <v>5.0789781096043474E-05</v>
      </c>
      <c r="E48" s="113">
        <v>80</v>
      </c>
      <c r="F48" s="6">
        <f t="shared" si="1"/>
        <v>7.522720968174189E-05</v>
      </c>
      <c r="G48" s="113">
        <v>400</v>
      </c>
      <c r="H48" s="6">
        <f t="shared" si="2"/>
        <v>0.0016119997259600467</v>
      </c>
      <c r="I48" s="113">
        <v>3375</v>
      </c>
      <c r="J48" s="6">
        <f t="shared" si="3"/>
        <v>0.005352470065815558</v>
      </c>
      <c r="K48" s="54">
        <f t="shared" si="4"/>
        <v>3935</v>
      </c>
      <c r="L48" s="6">
        <f t="shared" si="5"/>
        <v>0.001118770495392144</v>
      </c>
    </row>
    <row r="49" spans="2:12" ht="12.75">
      <c r="B49" s="111" t="s">
        <v>110</v>
      </c>
      <c r="C49" s="113">
        <v>0</v>
      </c>
      <c r="D49" s="6">
        <f t="shared" si="0"/>
        <v>0</v>
      </c>
      <c r="E49" s="113">
        <v>0</v>
      </c>
      <c r="F49" s="6">
        <f t="shared" si="1"/>
        <v>0</v>
      </c>
      <c r="G49" s="113">
        <v>0</v>
      </c>
      <c r="H49" s="6">
        <f t="shared" si="2"/>
        <v>0</v>
      </c>
      <c r="I49" s="113">
        <v>4535</v>
      </c>
      <c r="J49" s="6">
        <f t="shared" si="3"/>
        <v>0.007192133851399572</v>
      </c>
      <c r="K49" s="54">
        <f t="shared" si="4"/>
        <v>4535</v>
      </c>
      <c r="L49" s="6">
        <f t="shared" si="5"/>
        <v>0.0012893581185777314</v>
      </c>
    </row>
    <row r="50" spans="2:12" ht="12.75">
      <c r="B50" s="111" t="s">
        <v>112</v>
      </c>
      <c r="C50" s="113">
        <v>0</v>
      </c>
      <c r="D50" s="6">
        <f t="shared" si="0"/>
        <v>0</v>
      </c>
      <c r="E50" s="113">
        <v>0</v>
      </c>
      <c r="F50" s="6">
        <f t="shared" si="1"/>
        <v>0</v>
      </c>
      <c r="G50" s="113">
        <v>0</v>
      </c>
      <c r="H50" s="6">
        <f t="shared" si="2"/>
        <v>0</v>
      </c>
      <c r="I50" s="113">
        <v>10106</v>
      </c>
      <c r="J50" s="6">
        <f t="shared" si="3"/>
        <v>0.016027277773372452</v>
      </c>
      <c r="K50" s="54">
        <f t="shared" si="4"/>
        <v>10106</v>
      </c>
      <c r="L50" s="6">
        <f t="shared" si="5"/>
        <v>0.0028732641998559104</v>
      </c>
    </row>
    <row r="51" spans="2:12" ht="12.75">
      <c r="B51" s="111" t="s">
        <v>115</v>
      </c>
      <c r="C51" s="113">
        <v>52816</v>
      </c>
      <c r="D51" s="6">
        <f t="shared" si="0"/>
        <v>0.033531413479607905</v>
      </c>
      <c r="E51" s="113">
        <v>52816</v>
      </c>
      <c r="F51" s="6">
        <f t="shared" si="1"/>
        <v>0.04966500383188599</v>
      </c>
      <c r="G51" s="113">
        <v>3023</v>
      </c>
      <c r="H51" s="6">
        <f t="shared" si="2"/>
        <v>0.012182687928943052</v>
      </c>
      <c r="I51" s="113">
        <v>9886</v>
      </c>
      <c r="J51" s="6">
        <f t="shared" si="3"/>
        <v>0.015678376020934106</v>
      </c>
      <c r="K51" s="54">
        <f t="shared" si="4"/>
        <v>118541</v>
      </c>
      <c r="L51" s="6">
        <f t="shared" si="5"/>
        <v>0.033702712400071194</v>
      </c>
    </row>
    <row r="52" spans="2:12" ht="12.75">
      <c r="B52" s="111" t="s">
        <v>120</v>
      </c>
      <c r="C52" s="113">
        <v>0</v>
      </c>
      <c r="D52" s="6">
        <f t="shared" si="0"/>
        <v>0</v>
      </c>
      <c r="E52" s="113">
        <v>0</v>
      </c>
      <c r="F52" s="6">
        <f t="shared" si="1"/>
        <v>0</v>
      </c>
      <c r="G52" s="113">
        <v>0</v>
      </c>
      <c r="H52" s="6">
        <f t="shared" si="2"/>
        <v>0</v>
      </c>
      <c r="I52" s="113">
        <v>198</v>
      </c>
      <c r="J52" s="6">
        <f t="shared" si="3"/>
        <v>0.0003140115771945127</v>
      </c>
      <c r="K52" s="54">
        <f t="shared" si="4"/>
        <v>198</v>
      </c>
      <c r="L52" s="6">
        <f t="shared" si="5"/>
        <v>5.629391565124384E-05</v>
      </c>
    </row>
    <row r="53" spans="2:12" ht="12.75">
      <c r="B53" s="111" t="s">
        <v>121</v>
      </c>
      <c r="C53" s="113">
        <v>689</v>
      </c>
      <c r="D53" s="6">
        <f t="shared" si="0"/>
        <v>0.00043742698968967443</v>
      </c>
      <c r="E53" s="113">
        <v>689</v>
      </c>
      <c r="F53" s="6">
        <f t="shared" si="1"/>
        <v>0.000647894343384002</v>
      </c>
      <c r="G53" s="113">
        <v>0</v>
      </c>
      <c r="H53" s="6">
        <f t="shared" si="2"/>
        <v>0</v>
      </c>
      <c r="I53" s="113">
        <v>1677</v>
      </c>
      <c r="J53" s="6">
        <f t="shared" si="3"/>
        <v>0.0026595829038141305</v>
      </c>
      <c r="K53" s="54">
        <f t="shared" si="4"/>
        <v>3055</v>
      </c>
      <c r="L53" s="6">
        <f t="shared" si="5"/>
        <v>0.0008685753147199491</v>
      </c>
    </row>
    <row r="54" spans="2:12" ht="12.75">
      <c r="B54" s="111" t="s">
        <v>122</v>
      </c>
      <c r="C54" s="113">
        <v>10956</v>
      </c>
      <c r="D54" s="6">
        <f t="shared" si="0"/>
        <v>0.006955660521103154</v>
      </c>
      <c r="E54" s="113">
        <v>10956</v>
      </c>
      <c r="F54" s="6">
        <f t="shared" si="1"/>
        <v>0.01030236636591455</v>
      </c>
      <c r="G54" s="113">
        <v>1027</v>
      </c>
      <c r="H54" s="6">
        <f t="shared" si="2"/>
        <v>0.004138809296402419</v>
      </c>
      <c r="I54" s="113">
        <v>1917</v>
      </c>
      <c r="J54" s="6">
        <f t="shared" si="3"/>
        <v>0.003040202997383237</v>
      </c>
      <c r="K54" s="54">
        <f t="shared" si="4"/>
        <v>24856</v>
      </c>
      <c r="L54" s="6">
        <f t="shared" si="5"/>
        <v>0.007066876603168267</v>
      </c>
    </row>
    <row r="55" spans="2:12" ht="12.75">
      <c r="B55" s="111" t="s">
        <v>123</v>
      </c>
      <c r="C55" s="113">
        <v>352</v>
      </c>
      <c r="D55" s="6">
        <f t="shared" si="0"/>
        <v>0.0002234750368225913</v>
      </c>
      <c r="E55" s="113">
        <v>352</v>
      </c>
      <c r="F55" s="6">
        <f t="shared" si="1"/>
        <v>0.0003309997225996643</v>
      </c>
      <c r="G55" s="113">
        <v>0</v>
      </c>
      <c r="H55" s="6">
        <f t="shared" si="2"/>
        <v>0</v>
      </c>
      <c r="I55" s="113">
        <v>0</v>
      </c>
      <c r="J55" s="6">
        <f t="shared" si="3"/>
        <v>0</v>
      </c>
      <c r="K55" s="54">
        <f t="shared" si="4"/>
        <v>704</v>
      </c>
      <c r="L55" s="6">
        <f t="shared" si="5"/>
        <v>0.00020015614453775587</v>
      </c>
    </row>
    <row r="56" spans="2:12" ht="12.75">
      <c r="B56" s="111" t="s">
        <v>127</v>
      </c>
      <c r="C56" s="113">
        <v>0</v>
      </c>
      <c r="D56" s="6">
        <f t="shared" si="0"/>
        <v>0</v>
      </c>
      <c r="E56" s="113">
        <v>0</v>
      </c>
      <c r="F56" s="6">
        <f t="shared" si="1"/>
        <v>0</v>
      </c>
      <c r="G56" s="113">
        <v>0</v>
      </c>
      <c r="H56" s="6">
        <f t="shared" si="2"/>
        <v>0</v>
      </c>
      <c r="I56" s="113">
        <v>16036</v>
      </c>
      <c r="J56" s="6">
        <f t="shared" si="3"/>
        <v>0.025431765918642456</v>
      </c>
      <c r="K56" s="54">
        <f t="shared" si="4"/>
        <v>16036</v>
      </c>
      <c r="L56" s="6">
        <f t="shared" si="5"/>
        <v>0.004559238542340132</v>
      </c>
    </row>
    <row r="57" spans="2:12" ht="12.75">
      <c r="B57" s="111" t="s">
        <v>128</v>
      </c>
      <c r="C57" s="113">
        <v>0</v>
      </c>
      <c r="D57" s="6">
        <f t="shared" si="0"/>
        <v>0</v>
      </c>
      <c r="E57" s="113">
        <v>0</v>
      </c>
      <c r="F57" s="6">
        <f t="shared" si="1"/>
        <v>0</v>
      </c>
      <c r="G57" s="113">
        <v>0</v>
      </c>
      <c r="H57" s="6">
        <f t="shared" si="2"/>
        <v>0</v>
      </c>
      <c r="I57" s="113">
        <v>7769</v>
      </c>
      <c r="J57" s="6">
        <f t="shared" si="3"/>
        <v>0.01232098961224328</v>
      </c>
      <c r="K57" s="54">
        <f t="shared" si="4"/>
        <v>7769</v>
      </c>
      <c r="L57" s="6">
        <f t="shared" si="5"/>
        <v>0.0022088254075480476</v>
      </c>
    </row>
    <row r="58" spans="2:12" ht="12.75">
      <c r="B58" s="111" t="s">
        <v>130</v>
      </c>
      <c r="C58" s="113">
        <v>0</v>
      </c>
      <c r="D58" s="6">
        <f t="shared" si="0"/>
        <v>0</v>
      </c>
      <c r="E58" s="113">
        <v>0</v>
      </c>
      <c r="F58" s="6">
        <f t="shared" si="1"/>
        <v>0</v>
      </c>
      <c r="G58" s="113">
        <v>0</v>
      </c>
      <c r="H58" s="6">
        <f t="shared" si="2"/>
        <v>0</v>
      </c>
      <c r="I58" s="113">
        <v>4455</v>
      </c>
      <c r="J58" s="6">
        <f t="shared" si="3"/>
        <v>0.007065260486876537</v>
      </c>
      <c r="K58" s="54">
        <f t="shared" si="4"/>
        <v>4455</v>
      </c>
      <c r="L58" s="6">
        <f t="shared" si="5"/>
        <v>0.0012666131021529864</v>
      </c>
    </row>
    <row r="59" spans="2:12" ht="12.75">
      <c r="B59" s="111" t="s">
        <v>131</v>
      </c>
      <c r="C59" s="113">
        <v>0</v>
      </c>
      <c r="D59" s="6">
        <f t="shared" si="0"/>
        <v>0</v>
      </c>
      <c r="E59" s="113">
        <v>0</v>
      </c>
      <c r="F59" s="6">
        <f t="shared" si="1"/>
        <v>0</v>
      </c>
      <c r="G59" s="113">
        <v>0</v>
      </c>
      <c r="H59" s="6">
        <f t="shared" si="2"/>
        <v>0</v>
      </c>
      <c r="I59" s="113">
        <v>4206</v>
      </c>
      <c r="J59" s="6">
        <f t="shared" si="3"/>
        <v>0.0066703671397985885</v>
      </c>
      <c r="K59" s="54">
        <f t="shared" si="4"/>
        <v>4206</v>
      </c>
      <c r="L59" s="6">
        <f t="shared" si="5"/>
        <v>0.0011958192385309676</v>
      </c>
    </row>
    <row r="60" spans="2:12" ht="12.75">
      <c r="B60" s="111" t="s">
        <v>132</v>
      </c>
      <c r="C60" s="113">
        <v>10225</v>
      </c>
      <c r="D60" s="6">
        <f t="shared" si="0"/>
        <v>0.006491568896338056</v>
      </c>
      <c r="E60" s="113">
        <v>10225</v>
      </c>
      <c r="F60" s="6">
        <f t="shared" si="1"/>
        <v>0.009614977737447634</v>
      </c>
      <c r="G60" s="113">
        <v>0</v>
      </c>
      <c r="H60" s="6">
        <f t="shared" si="2"/>
        <v>0</v>
      </c>
      <c r="I60" s="113">
        <v>35119</v>
      </c>
      <c r="J60" s="6">
        <f t="shared" si="3"/>
        <v>0.055695821108556025</v>
      </c>
      <c r="K60" s="54">
        <f t="shared" si="4"/>
        <v>55569</v>
      </c>
      <c r="L60" s="6">
        <f t="shared" si="5"/>
        <v>0.015798972721333175</v>
      </c>
    </row>
    <row r="61" spans="2:12" ht="12.75">
      <c r="B61" s="111" t="s">
        <v>134</v>
      </c>
      <c r="C61" s="113">
        <v>639</v>
      </c>
      <c r="D61" s="6">
        <f t="shared" si="0"/>
        <v>0.0004056833765046473</v>
      </c>
      <c r="E61" s="113">
        <v>639</v>
      </c>
      <c r="F61" s="6">
        <f t="shared" si="1"/>
        <v>0.0006008773373329133</v>
      </c>
      <c r="G61" s="113">
        <v>0</v>
      </c>
      <c r="H61" s="6">
        <f t="shared" si="2"/>
        <v>0</v>
      </c>
      <c r="I61" s="113">
        <v>789</v>
      </c>
      <c r="J61" s="6">
        <f t="shared" si="3"/>
        <v>0.001251288557608437</v>
      </c>
      <c r="K61" s="54">
        <f t="shared" si="4"/>
        <v>2067</v>
      </c>
      <c r="L61" s="6">
        <f t="shared" si="5"/>
        <v>0.0005876743618743486</v>
      </c>
    </row>
    <row r="62" spans="2:12" ht="12.75">
      <c r="B62" s="111" t="s">
        <v>135</v>
      </c>
      <c r="C62" s="113">
        <v>32944</v>
      </c>
      <c r="D62" s="6">
        <f t="shared" si="0"/>
        <v>0.020915231855350703</v>
      </c>
      <c r="E62" s="113">
        <v>32944</v>
      </c>
      <c r="F62" s="6">
        <f t="shared" si="1"/>
        <v>0.03097856494694131</v>
      </c>
      <c r="G62" s="113">
        <v>13966</v>
      </c>
      <c r="H62" s="6">
        <f t="shared" si="2"/>
        <v>0.05628297043189503</v>
      </c>
      <c r="I62" s="113">
        <v>2390</v>
      </c>
      <c r="J62" s="6">
        <f t="shared" si="3"/>
        <v>0.0037903417651256838</v>
      </c>
      <c r="K62" s="54">
        <f t="shared" si="4"/>
        <v>82244</v>
      </c>
      <c r="L62" s="6">
        <f t="shared" si="5"/>
        <v>0.023383014135459082</v>
      </c>
    </row>
    <row r="63" spans="2:12" ht="12.75">
      <c r="B63" s="111" t="s">
        <v>136</v>
      </c>
      <c r="C63" s="113">
        <v>0</v>
      </c>
      <c r="D63" s="6">
        <f t="shared" si="0"/>
        <v>0</v>
      </c>
      <c r="E63" s="113">
        <v>0</v>
      </c>
      <c r="F63" s="6">
        <f t="shared" si="1"/>
        <v>0</v>
      </c>
      <c r="G63" s="113">
        <v>0</v>
      </c>
      <c r="H63" s="6">
        <f t="shared" si="2"/>
        <v>0</v>
      </c>
      <c r="I63" s="113">
        <v>19766</v>
      </c>
      <c r="J63" s="6">
        <f t="shared" si="3"/>
        <v>0.031347236539528985</v>
      </c>
      <c r="K63" s="54">
        <f t="shared" si="4"/>
        <v>19766</v>
      </c>
      <c r="L63" s="6">
        <f t="shared" si="5"/>
        <v>0.005619724933143867</v>
      </c>
    </row>
    <row r="64" spans="2:12" ht="12.75">
      <c r="B64" s="111" t="s">
        <v>137</v>
      </c>
      <c r="C64" s="113">
        <v>28693</v>
      </c>
      <c r="D64" s="6">
        <f t="shared" si="0"/>
        <v>0.018216389862359694</v>
      </c>
      <c r="E64" s="113">
        <v>28693</v>
      </c>
      <c r="F64" s="6">
        <f t="shared" si="1"/>
        <v>0.02698117909247775</v>
      </c>
      <c r="G64" s="113">
        <v>24150</v>
      </c>
      <c r="H64" s="6">
        <f t="shared" si="2"/>
        <v>0.09732448345483781</v>
      </c>
      <c r="I64" s="113">
        <v>24369</v>
      </c>
      <c r="J64" s="6">
        <f t="shared" si="3"/>
        <v>0.03864721275077313</v>
      </c>
      <c r="K64" s="54">
        <f t="shared" si="4"/>
        <v>105905</v>
      </c>
      <c r="L64" s="6">
        <f t="shared" si="5"/>
        <v>0.03011013705578272</v>
      </c>
    </row>
    <row r="65" spans="2:12" ht="12.75">
      <c r="B65" s="111" t="s">
        <v>139</v>
      </c>
      <c r="C65" s="113">
        <v>5039</v>
      </c>
      <c r="D65" s="6">
        <f t="shared" si="0"/>
        <v>0.0031991213367870384</v>
      </c>
      <c r="E65" s="113">
        <v>5039</v>
      </c>
      <c r="F65" s="6">
        <f t="shared" si="1"/>
        <v>0.0047383738698287175</v>
      </c>
      <c r="G65" s="113">
        <v>0</v>
      </c>
      <c r="H65" s="6">
        <f t="shared" si="2"/>
        <v>0</v>
      </c>
      <c r="I65" s="113">
        <v>12524</v>
      </c>
      <c r="J65" s="6">
        <f t="shared" si="3"/>
        <v>0.0198620252160812</v>
      </c>
      <c r="K65" s="54">
        <f t="shared" si="4"/>
        <v>22602</v>
      </c>
      <c r="L65" s="6">
        <f t="shared" si="5"/>
        <v>0.006426035765401077</v>
      </c>
    </row>
    <row r="66" spans="2:12" ht="12.75">
      <c r="B66" s="111" t="s">
        <v>140</v>
      </c>
      <c r="C66" s="113">
        <v>0</v>
      </c>
      <c r="D66" s="6">
        <f t="shared" si="0"/>
        <v>0</v>
      </c>
      <c r="E66" s="113">
        <v>0</v>
      </c>
      <c r="F66" s="6">
        <f t="shared" si="1"/>
        <v>0</v>
      </c>
      <c r="G66" s="113">
        <v>0</v>
      </c>
      <c r="H66" s="6">
        <f t="shared" si="2"/>
        <v>0</v>
      </c>
      <c r="I66" s="113">
        <v>11131</v>
      </c>
      <c r="J66" s="6">
        <f t="shared" si="3"/>
        <v>0.017652842756323846</v>
      </c>
      <c r="K66" s="54">
        <f t="shared" si="4"/>
        <v>11131</v>
      </c>
      <c r="L66" s="6">
        <f t="shared" si="5"/>
        <v>0.0031646847227979552</v>
      </c>
    </row>
    <row r="67" spans="2:12" ht="12.75">
      <c r="B67" s="111" t="s">
        <v>141</v>
      </c>
      <c r="C67" s="113">
        <v>0</v>
      </c>
      <c r="D67" s="6">
        <f aca="true" t="shared" si="6" ref="D67:D73">+C67/$C$76</f>
        <v>0</v>
      </c>
      <c r="E67" s="113">
        <v>0</v>
      </c>
      <c r="F67" s="6">
        <f t="shared" si="1"/>
        <v>0</v>
      </c>
      <c r="G67" s="113">
        <v>0</v>
      </c>
      <c r="H67" s="6">
        <f t="shared" si="2"/>
        <v>0</v>
      </c>
      <c r="I67" s="113">
        <v>3021</v>
      </c>
      <c r="J67" s="6">
        <f t="shared" si="3"/>
        <v>0.004791055427801126</v>
      </c>
      <c r="K67" s="54">
        <f t="shared" si="4"/>
        <v>3021</v>
      </c>
      <c r="L67" s="6">
        <f t="shared" si="5"/>
        <v>0.0008589086827394325</v>
      </c>
    </row>
    <row r="68" spans="2:12" ht="12.75">
      <c r="B68" s="111" t="s">
        <v>143</v>
      </c>
      <c r="C68" s="113">
        <v>167</v>
      </c>
      <c r="D68" s="6">
        <f t="shared" si="6"/>
        <v>0.00010602366803799075</v>
      </c>
      <c r="E68" s="113">
        <v>167</v>
      </c>
      <c r="F68" s="6">
        <f aca="true" t="shared" si="7" ref="F68:F73">+E68/$E$76</f>
        <v>0.0001570368002106362</v>
      </c>
      <c r="G68" s="113">
        <v>0</v>
      </c>
      <c r="H68" s="6">
        <f aca="true" t="shared" si="8" ref="H68:H73">+G68/$G$76</f>
        <v>0</v>
      </c>
      <c r="I68" s="113">
        <v>18100</v>
      </c>
      <c r="J68" s="6">
        <f aca="true" t="shared" si="9" ref="J68:J73">+I68/$I$76</f>
        <v>0.02870509872333677</v>
      </c>
      <c r="K68" s="54">
        <f aca="true" t="shared" si="10" ref="K68:K73">+C68+E68+G68+I68</f>
        <v>18434</v>
      </c>
      <c r="L68" s="6">
        <f aca="true" t="shared" si="11" ref="L68:L73">+K68/$K$76</f>
        <v>0.005241020409671863</v>
      </c>
    </row>
    <row r="69" spans="2:12" ht="12.75">
      <c r="B69" s="111" t="s">
        <v>145</v>
      </c>
      <c r="C69" s="113">
        <v>517</v>
      </c>
      <c r="D69" s="6">
        <f t="shared" si="6"/>
        <v>0.00032822896033318094</v>
      </c>
      <c r="E69" s="113">
        <v>517</v>
      </c>
      <c r="F69" s="6">
        <f t="shared" si="7"/>
        <v>0.0004861558425682569</v>
      </c>
      <c r="G69" s="113">
        <v>0</v>
      </c>
      <c r="H69" s="6">
        <f t="shared" si="8"/>
        <v>0</v>
      </c>
      <c r="I69" s="113">
        <v>0</v>
      </c>
      <c r="J69" s="6">
        <f t="shared" si="9"/>
        <v>0</v>
      </c>
      <c r="K69" s="54">
        <f t="shared" si="10"/>
        <v>1034</v>
      </c>
      <c r="L69" s="6">
        <f t="shared" si="11"/>
        <v>0.0002939793372898289</v>
      </c>
    </row>
    <row r="70" spans="2:12" ht="12.75">
      <c r="B70" s="111" t="s">
        <v>146</v>
      </c>
      <c r="C70" s="113">
        <v>2753</v>
      </c>
      <c r="D70" s="6">
        <f t="shared" si="6"/>
        <v>0.0017478033419675962</v>
      </c>
      <c r="E70" s="113">
        <v>2753</v>
      </c>
      <c r="F70" s="6">
        <f t="shared" si="7"/>
        <v>0.0025887563531729425</v>
      </c>
      <c r="G70" s="113">
        <v>0</v>
      </c>
      <c r="H70" s="6">
        <f t="shared" si="8"/>
        <v>0</v>
      </c>
      <c r="I70" s="113">
        <v>376</v>
      </c>
      <c r="J70" s="6">
        <f t="shared" si="9"/>
        <v>0.0005963048132582666</v>
      </c>
      <c r="K70" s="54">
        <f t="shared" si="10"/>
        <v>5882</v>
      </c>
      <c r="L70" s="6">
        <f t="shared" si="11"/>
        <v>0.0016723273326293751</v>
      </c>
    </row>
    <row r="71" spans="2:12" ht="12.75">
      <c r="B71" s="111" t="s">
        <v>147</v>
      </c>
      <c r="C71" s="113">
        <v>0</v>
      </c>
      <c r="D71" s="6">
        <f t="shared" si="6"/>
        <v>0</v>
      </c>
      <c r="E71" s="113">
        <v>0</v>
      </c>
      <c r="F71" s="6">
        <f t="shared" si="7"/>
        <v>0</v>
      </c>
      <c r="G71" s="113">
        <v>0</v>
      </c>
      <c r="H71" s="6">
        <f t="shared" si="8"/>
        <v>0</v>
      </c>
      <c r="I71" s="113">
        <v>868</v>
      </c>
      <c r="J71" s="6">
        <f t="shared" si="9"/>
        <v>0.0013765760050749346</v>
      </c>
      <c r="K71" s="54">
        <f t="shared" si="10"/>
        <v>868</v>
      </c>
      <c r="L71" s="6">
        <f t="shared" si="11"/>
        <v>0.0002467834282084831</v>
      </c>
    </row>
    <row r="72" spans="2:12" ht="12.75">
      <c r="B72" s="111" t="s">
        <v>148</v>
      </c>
      <c r="C72" s="113">
        <v>3815</v>
      </c>
      <c r="D72" s="6">
        <f t="shared" si="6"/>
        <v>0.002422037686017573</v>
      </c>
      <c r="E72" s="113">
        <v>3815</v>
      </c>
      <c r="F72" s="6">
        <f t="shared" si="7"/>
        <v>0.003587397561698066</v>
      </c>
      <c r="G72" s="113">
        <v>0</v>
      </c>
      <c r="H72" s="6">
        <f t="shared" si="8"/>
        <v>0</v>
      </c>
      <c r="I72" s="113">
        <v>3591</v>
      </c>
      <c r="J72" s="6">
        <f t="shared" si="9"/>
        <v>0.005695028150027754</v>
      </c>
      <c r="K72" s="54">
        <f t="shared" si="10"/>
        <v>11221</v>
      </c>
      <c r="L72" s="6">
        <f t="shared" si="11"/>
        <v>0.0031902728662757934</v>
      </c>
    </row>
    <row r="73" spans="2:12" ht="12.75">
      <c r="B73" s="111" t="s">
        <v>149</v>
      </c>
      <c r="C73" s="113">
        <v>0</v>
      </c>
      <c r="D73" s="6">
        <f t="shared" si="6"/>
        <v>0</v>
      </c>
      <c r="E73" s="113">
        <v>0</v>
      </c>
      <c r="F73" s="6">
        <f t="shared" si="7"/>
        <v>0</v>
      </c>
      <c r="G73" s="113">
        <v>0</v>
      </c>
      <c r="H73" s="6">
        <f t="shared" si="8"/>
        <v>0</v>
      </c>
      <c r="I73" s="113">
        <v>1644</v>
      </c>
      <c r="J73" s="6">
        <f t="shared" si="9"/>
        <v>0.0026072476409483786</v>
      </c>
      <c r="K73" s="54">
        <f t="shared" si="10"/>
        <v>1644</v>
      </c>
      <c r="L73" s="6">
        <f t="shared" si="11"/>
        <v>0.0004674100875285095</v>
      </c>
    </row>
    <row r="74" spans="2:12" ht="12.75">
      <c r="B74" s="67"/>
      <c r="C74" s="68"/>
      <c r="D74" s="6"/>
      <c r="E74" s="68"/>
      <c r="F74" s="6"/>
      <c r="G74" s="68"/>
      <c r="H74" s="6"/>
      <c r="I74" s="68"/>
      <c r="J74" s="6"/>
      <c r="K74" s="54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1575120</v>
      </c>
      <c r="D76" s="7">
        <f>SUM(D2:D75)</f>
        <v>1.0000000000000002</v>
      </c>
      <c r="E76" s="4">
        <f>SUM(E2:E75)</f>
        <v>1063445</v>
      </c>
      <c r="F76" s="10">
        <f>+E76/$E$76</f>
        <v>1</v>
      </c>
      <c r="G76" s="4">
        <f>SUM(G2:G75)</f>
        <v>248139</v>
      </c>
      <c r="H76" s="10">
        <f>+G76/$G$76</f>
        <v>1</v>
      </c>
      <c r="I76" s="4">
        <f>SUM(I2:I75)</f>
        <v>630550</v>
      </c>
      <c r="J76" s="10">
        <f>+I76/$I$76</f>
        <v>1</v>
      </c>
      <c r="K76" s="4">
        <f>SUM(K2:K75)</f>
        <v>3517254</v>
      </c>
      <c r="L76" s="6">
        <f>+K76/$K$76</f>
        <v>1</v>
      </c>
      <c r="M76" s="4">
        <f>+I76+G76+E76+C76</f>
        <v>3517254</v>
      </c>
    </row>
    <row r="77" spans="3:11" ht="12.75">
      <c r="C77" s="4"/>
      <c r="G77" s="4"/>
      <c r="I77" s="4"/>
      <c r="K77" s="4">
        <f>+K76-K78</f>
        <v>-2.37000000057742</v>
      </c>
    </row>
    <row r="78" spans="3:11" ht="12.75">
      <c r="C78" s="9">
        <v>1575122.12</v>
      </c>
      <c r="E78" s="4">
        <v>1063446.86</v>
      </c>
      <c r="G78" s="9">
        <v>248140.23</v>
      </c>
      <c r="I78" s="9">
        <v>630547.16</v>
      </c>
      <c r="K78" s="4">
        <f>SUM(C78:I78)</f>
        <v>3517256.3700000006</v>
      </c>
    </row>
    <row r="80" spans="3:11" ht="12.75">
      <c r="C80" s="4">
        <f>+C76-C78</f>
        <v>-2.1200000001117587</v>
      </c>
      <c r="E80" s="4">
        <f>+E76-E78</f>
        <v>-1.8600000001024455</v>
      </c>
      <c r="G80" s="4">
        <f>+G76-G78</f>
        <v>-1.2300000000104774</v>
      </c>
      <c r="I80" s="4">
        <f>+I76-I78</f>
        <v>2.8399999999674037</v>
      </c>
      <c r="K80" s="4">
        <f>+K76-K78</f>
        <v>-2.37000000057742</v>
      </c>
    </row>
    <row r="83" ht="12.75">
      <c r="K83" s="4"/>
    </row>
    <row r="84" ht="12.75">
      <c r="K84" s="4"/>
    </row>
    <row r="85" ht="12.75">
      <c r="K85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G11" sqref="G11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35674</v>
      </c>
      <c r="F1" t="s">
        <v>157</v>
      </c>
    </row>
    <row r="2" spans="2:12" ht="12.75">
      <c r="B2" s="114" t="s">
        <v>150</v>
      </c>
      <c r="C2" s="116" t="s">
        <v>151</v>
      </c>
      <c r="D2" s="1" t="s">
        <v>159</v>
      </c>
      <c r="E2" s="116" t="s">
        <v>152</v>
      </c>
      <c r="F2" s="1" t="s">
        <v>159</v>
      </c>
      <c r="G2" s="116" t="s">
        <v>153</v>
      </c>
      <c r="H2" s="1" t="s">
        <v>159</v>
      </c>
      <c r="I2" s="116" t="s">
        <v>154</v>
      </c>
      <c r="J2" s="1" t="s">
        <v>159</v>
      </c>
      <c r="K2" s="55" t="s">
        <v>155</v>
      </c>
      <c r="L2" s="1" t="s">
        <v>156</v>
      </c>
    </row>
    <row r="3" spans="2:12" ht="12.75">
      <c r="B3" s="115" t="s">
        <v>2</v>
      </c>
      <c r="C3" s="117">
        <v>8316</v>
      </c>
      <c r="D3" s="6">
        <f aca="true" t="shared" si="0" ref="D3:D66">+C3/$C$76</f>
        <v>0.005400217411350327</v>
      </c>
      <c r="E3" s="117">
        <v>8317</v>
      </c>
      <c r="F3" s="6">
        <f>+E3/$E$76</f>
        <v>0.007916202659356768</v>
      </c>
      <c r="G3" s="117">
        <v>237</v>
      </c>
      <c r="H3" s="6">
        <f>+G3/$G$76</f>
        <v>0.0009519448594977587</v>
      </c>
      <c r="I3" s="117">
        <v>1809</v>
      </c>
      <c r="J3" s="6">
        <f>+I3/$I$76</f>
        <v>0.0027446309768549776</v>
      </c>
      <c r="K3" s="56">
        <f>+C3+E3+G3+I3</f>
        <v>18679</v>
      </c>
      <c r="L3" s="6">
        <f>+K3/$K$76</f>
        <v>0.005338936277184515</v>
      </c>
    </row>
    <row r="4" spans="2:12" ht="12.75">
      <c r="B4" s="115" t="s">
        <v>6</v>
      </c>
      <c r="C4" s="117">
        <v>15233</v>
      </c>
      <c r="D4" s="6">
        <f t="shared" si="0"/>
        <v>0.009891956689165407</v>
      </c>
      <c r="E4" s="117">
        <v>15233</v>
      </c>
      <c r="F4" s="6">
        <f aca="true" t="shared" si="1" ref="F4:F67">+E4/$E$76</f>
        <v>0.014498919695801566</v>
      </c>
      <c r="G4" s="117">
        <v>2616</v>
      </c>
      <c r="H4" s="6">
        <f aca="true" t="shared" si="2" ref="H4:H67">+G4/$G$76</f>
        <v>0.0105075432592664</v>
      </c>
      <c r="I4" s="117">
        <v>12752</v>
      </c>
      <c r="J4" s="6">
        <f aca="true" t="shared" si="3" ref="J4:J67">+I4/$I$76</f>
        <v>0.01934744843386107</v>
      </c>
      <c r="K4" s="56">
        <f aca="true" t="shared" si="4" ref="K4:K67">+C4+E4+G4+I4</f>
        <v>45834</v>
      </c>
      <c r="L4" s="6">
        <f aca="true" t="shared" si="5" ref="L4:L67">+K4/$K$76</f>
        <v>0.01310053029222523</v>
      </c>
    </row>
    <row r="5" spans="2:12" ht="12.75">
      <c r="B5" s="115" t="s">
        <v>7</v>
      </c>
      <c r="C5" s="117">
        <v>518</v>
      </c>
      <c r="D5" s="6">
        <f t="shared" si="0"/>
        <v>0.000336377178821485</v>
      </c>
      <c r="E5" s="117">
        <v>518</v>
      </c>
      <c r="F5" s="6">
        <f t="shared" si="1"/>
        <v>0.0004930375108268372</v>
      </c>
      <c r="G5" s="117">
        <v>0</v>
      </c>
      <c r="H5" s="6">
        <f t="shared" si="2"/>
        <v>0</v>
      </c>
      <c r="I5" s="117">
        <v>1637</v>
      </c>
      <c r="J5" s="6">
        <f t="shared" si="3"/>
        <v>0.0024836710387571024</v>
      </c>
      <c r="K5" s="56">
        <f t="shared" si="4"/>
        <v>2673</v>
      </c>
      <c r="L5" s="6">
        <f t="shared" si="5"/>
        <v>0.0007640118137434664</v>
      </c>
    </row>
    <row r="6" spans="2:12" ht="12.75">
      <c r="B6" s="115" t="s">
        <v>8</v>
      </c>
      <c r="C6" s="117">
        <v>17102</v>
      </c>
      <c r="D6" s="6">
        <f t="shared" si="0"/>
        <v>0.011105641915453738</v>
      </c>
      <c r="E6" s="117">
        <v>17102</v>
      </c>
      <c r="F6" s="6">
        <f t="shared" si="1"/>
        <v>0.016277852336217317</v>
      </c>
      <c r="G6" s="117">
        <v>15077</v>
      </c>
      <c r="H6" s="6">
        <f t="shared" si="2"/>
        <v>0.060558956314969235</v>
      </c>
      <c r="I6" s="117">
        <v>13378</v>
      </c>
      <c r="J6" s="6">
        <f t="shared" si="3"/>
        <v>0.02029722123182194</v>
      </c>
      <c r="K6" s="56">
        <f t="shared" si="4"/>
        <v>62659</v>
      </c>
      <c r="L6" s="6">
        <f t="shared" si="5"/>
        <v>0.017909545917452998</v>
      </c>
    </row>
    <row r="7" spans="2:12" ht="12.75">
      <c r="B7" s="115" t="s">
        <v>12</v>
      </c>
      <c r="C7" s="117">
        <v>0</v>
      </c>
      <c r="D7" s="6">
        <f t="shared" si="0"/>
        <v>0</v>
      </c>
      <c r="E7" s="117">
        <v>0</v>
      </c>
      <c r="F7" s="6">
        <f t="shared" si="1"/>
        <v>0</v>
      </c>
      <c r="G7" s="117">
        <v>0</v>
      </c>
      <c r="H7" s="6">
        <f t="shared" si="2"/>
        <v>0</v>
      </c>
      <c r="I7" s="117">
        <v>3384</v>
      </c>
      <c r="J7" s="6">
        <f t="shared" si="3"/>
        <v>0.0051342350611814505</v>
      </c>
      <c r="K7" s="56">
        <f t="shared" si="4"/>
        <v>3384</v>
      </c>
      <c r="L7" s="6">
        <f t="shared" si="5"/>
        <v>0.0009672338113385298</v>
      </c>
    </row>
    <row r="8" spans="2:12" ht="12.75">
      <c r="B8" s="115" t="s">
        <v>15</v>
      </c>
      <c r="C8" s="117">
        <v>27254</v>
      </c>
      <c r="D8" s="6">
        <f t="shared" si="0"/>
        <v>0.01769811511892037</v>
      </c>
      <c r="E8" s="117">
        <v>27254</v>
      </c>
      <c r="F8" s="6">
        <f t="shared" si="1"/>
        <v>0.02594062610053016</v>
      </c>
      <c r="G8" s="117">
        <v>3105</v>
      </c>
      <c r="H8" s="6">
        <f t="shared" si="2"/>
        <v>0.012471682652913674</v>
      </c>
      <c r="I8" s="117">
        <v>4448</v>
      </c>
      <c r="J8" s="6">
        <f t="shared" si="3"/>
        <v>0.006748545375926446</v>
      </c>
      <c r="K8" s="56">
        <f t="shared" si="4"/>
        <v>62061</v>
      </c>
      <c r="L8" s="6">
        <f t="shared" si="5"/>
        <v>0.017738622212021424</v>
      </c>
    </row>
    <row r="9" spans="2:12" ht="12.75">
      <c r="B9" s="115" t="s">
        <v>17</v>
      </c>
      <c r="C9" s="117">
        <v>5030</v>
      </c>
      <c r="D9" s="6">
        <f t="shared" si="0"/>
        <v>0.0032663652692510995</v>
      </c>
      <c r="E9" s="117">
        <v>5030</v>
      </c>
      <c r="F9" s="6">
        <f t="shared" si="1"/>
        <v>0.004787603628299211</v>
      </c>
      <c r="G9" s="117">
        <v>572</v>
      </c>
      <c r="H9" s="6">
        <f t="shared" si="2"/>
        <v>0.002297520926720329</v>
      </c>
      <c r="I9" s="117">
        <v>1205</v>
      </c>
      <c r="J9" s="6">
        <f t="shared" si="3"/>
        <v>0.0018282367756275555</v>
      </c>
      <c r="K9" s="56">
        <f t="shared" si="4"/>
        <v>11837</v>
      </c>
      <c r="L9" s="6">
        <f t="shared" si="5"/>
        <v>0.0033833175605242844</v>
      </c>
    </row>
    <row r="10" spans="2:12" ht="12.75">
      <c r="B10" s="115" t="s">
        <v>24</v>
      </c>
      <c r="C10" s="117">
        <v>163</v>
      </c>
      <c r="D10" s="6">
        <f t="shared" si="0"/>
        <v>0.0001058484172739422</v>
      </c>
      <c r="E10" s="117">
        <v>163</v>
      </c>
      <c r="F10" s="6">
        <f t="shared" si="1"/>
        <v>0.00015514500823315535</v>
      </c>
      <c r="G10" s="117">
        <v>0</v>
      </c>
      <c r="H10" s="6">
        <f t="shared" si="2"/>
        <v>0</v>
      </c>
      <c r="I10" s="117">
        <v>431</v>
      </c>
      <c r="J10" s="6">
        <f t="shared" si="3"/>
        <v>0.0006539170541871174</v>
      </c>
      <c r="K10" s="56">
        <f t="shared" si="4"/>
        <v>757</v>
      </c>
      <c r="L10" s="6">
        <f t="shared" si="5"/>
        <v>0.00021636997493595364</v>
      </c>
    </row>
    <row r="11" spans="2:12" ht="12.75">
      <c r="B11" s="115" t="s">
        <v>27</v>
      </c>
      <c r="C11" s="117">
        <v>403</v>
      </c>
      <c r="D11" s="6">
        <f t="shared" si="0"/>
        <v>0.00026169884761594297</v>
      </c>
      <c r="E11" s="117">
        <v>403</v>
      </c>
      <c r="F11" s="6">
        <f t="shared" si="1"/>
        <v>0.00038357937618381353</v>
      </c>
      <c r="G11" s="117">
        <v>0</v>
      </c>
      <c r="H11" s="6">
        <f t="shared" si="2"/>
        <v>0</v>
      </c>
      <c r="I11" s="117">
        <v>999</v>
      </c>
      <c r="J11" s="6">
        <f t="shared" si="3"/>
        <v>0.001515691733487077</v>
      </c>
      <c r="K11" s="56">
        <f t="shared" si="4"/>
        <v>1805</v>
      </c>
      <c r="L11" s="6">
        <f t="shared" si="5"/>
        <v>0.000515915197832756</v>
      </c>
    </row>
    <row r="12" spans="2:12" ht="12.75">
      <c r="B12" s="115" t="s">
        <v>28</v>
      </c>
      <c r="C12" s="117">
        <v>13166</v>
      </c>
      <c r="D12" s="6">
        <f t="shared" si="0"/>
        <v>0.008549694857844927</v>
      </c>
      <c r="E12" s="117">
        <v>13166</v>
      </c>
      <c r="F12" s="6">
        <f t="shared" si="1"/>
        <v>0.012531528701826522</v>
      </c>
      <c r="G12" s="117">
        <v>0</v>
      </c>
      <c r="H12" s="6">
        <f t="shared" si="2"/>
        <v>0</v>
      </c>
      <c r="I12" s="117">
        <v>3282</v>
      </c>
      <c r="J12" s="6">
        <f t="shared" si="3"/>
        <v>0.0049794797490536405</v>
      </c>
      <c r="K12" s="56">
        <f t="shared" si="4"/>
        <v>29614</v>
      </c>
      <c r="L12" s="6">
        <f t="shared" si="5"/>
        <v>0.008464439151589604</v>
      </c>
    </row>
    <row r="13" spans="2:12" ht="12.75">
      <c r="B13" s="115" t="s">
        <v>31</v>
      </c>
      <c r="C13" s="117">
        <v>814</v>
      </c>
      <c r="D13" s="6">
        <f t="shared" si="0"/>
        <v>0.0005285927095766193</v>
      </c>
      <c r="E13" s="117">
        <v>814</v>
      </c>
      <c r="F13" s="6">
        <f t="shared" si="1"/>
        <v>0.0007747732312993156</v>
      </c>
      <c r="G13" s="117">
        <v>0</v>
      </c>
      <c r="H13" s="6">
        <f t="shared" si="2"/>
        <v>0</v>
      </c>
      <c r="I13" s="117">
        <v>674</v>
      </c>
      <c r="J13" s="6">
        <f t="shared" si="3"/>
        <v>0.0010225988271974876</v>
      </c>
      <c r="K13" s="56">
        <f t="shared" si="4"/>
        <v>2302</v>
      </c>
      <c r="L13" s="6">
        <f t="shared" si="5"/>
        <v>0.0006579705182332434</v>
      </c>
    </row>
    <row r="14" spans="2:12" ht="12.75">
      <c r="B14" s="115" t="s">
        <v>32</v>
      </c>
      <c r="C14" s="117">
        <v>211</v>
      </c>
      <c r="D14" s="6">
        <f t="shared" si="0"/>
        <v>0.00013701850334234234</v>
      </c>
      <c r="E14" s="117">
        <v>211</v>
      </c>
      <c r="F14" s="6">
        <f t="shared" si="1"/>
        <v>0.00020083188182328697</v>
      </c>
      <c r="G14" s="117">
        <v>0</v>
      </c>
      <c r="H14" s="6">
        <f t="shared" si="2"/>
        <v>0</v>
      </c>
      <c r="I14" s="117">
        <v>0</v>
      </c>
      <c r="J14" s="6">
        <f t="shared" si="3"/>
        <v>0</v>
      </c>
      <c r="K14" s="56">
        <f t="shared" si="4"/>
        <v>422</v>
      </c>
      <c r="L14" s="6">
        <f t="shared" si="5"/>
        <v>0.00012061840082294905</v>
      </c>
    </row>
    <row r="15" spans="2:12" ht="12.75">
      <c r="B15" s="115" t="s">
        <v>33</v>
      </c>
      <c r="C15" s="117">
        <v>7590</v>
      </c>
      <c r="D15" s="6">
        <f t="shared" si="0"/>
        <v>0.004928769859565775</v>
      </c>
      <c r="E15" s="117">
        <v>7590</v>
      </c>
      <c r="F15" s="6">
        <f t="shared" si="1"/>
        <v>0.007224236886439565</v>
      </c>
      <c r="G15" s="117">
        <v>1032</v>
      </c>
      <c r="H15" s="6">
        <f t="shared" si="2"/>
        <v>0.004145177616040874</v>
      </c>
      <c r="I15" s="117">
        <v>40877</v>
      </c>
      <c r="J15" s="6">
        <f t="shared" si="3"/>
        <v>0.06201894993969095</v>
      </c>
      <c r="K15" s="56">
        <f t="shared" si="4"/>
        <v>57089</v>
      </c>
      <c r="L15" s="6">
        <f t="shared" si="5"/>
        <v>0.016317497356827818</v>
      </c>
    </row>
    <row r="16" spans="2:12" ht="12.75">
      <c r="B16" s="115" t="s">
        <v>35</v>
      </c>
      <c r="C16" s="117">
        <v>10504</v>
      </c>
      <c r="D16" s="6">
        <f t="shared" si="0"/>
        <v>0.006821053834634901</v>
      </c>
      <c r="E16" s="117">
        <v>10504</v>
      </c>
      <c r="F16" s="6">
        <f t="shared" si="1"/>
        <v>0.00999781083730714</v>
      </c>
      <c r="G16" s="117">
        <v>5440</v>
      </c>
      <c r="H16" s="6">
        <f t="shared" si="2"/>
        <v>0.02185054867370383</v>
      </c>
      <c r="I16" s="117">
        <v>0</v>
      </c>
      <c r="J16" s="6">
        <f t="shared" si="3"/>
        <v>0</v>
      </c>
      <c r="K16" s="56">
        <f t="shared" si="4"/>
        <v>26448</v>
      </c>
      <c r="L16" s="6">
        <f t="shared" si="5"/>
        <v>0.0075595153198231195</v>
      </c>
    </row>
    <row r="17" spans="2:12" ht="12.75">
      <c r="B17" s="115" t="s">
        <v>38</v>
      </c>
      <c r="C17" s="117">
        <v>28448</v>
      </c>
      <c r="D17" s="6">
        <f t="shared" si="0"/>
        <v>0.018473471009871827</v>
      </c>
      <c r="E17" s="117">
        <v>28448</v>
      </c>
      <c r="F17" s="6">
        <f t="shared" si="1"/>
        <v>0.027077087081084684</v>
      </c>
      <c r="G17" s="117">
        <v>7401</v>
      </c>
      <c r="H17" s="6">
        <f t="shared" si="2"/>
        <v>0.029727189473176846</v>
      </c>
      <c r="I17" s="117">
        <v>26718</v>
      </c>
      <c r="J17" s="6">
        <f t="shared" si="3"/>
        <v>0.04053678852383156</v>
      </c>
      <c r="K17" s="56">
        <f t="shared" si="4"/>
        <v>91015</v>
      </c>
      <c r="L17" s="6">
        <f t="shared" si="5"/>
        <v>0.026014416471328693</v>
      </c>
    </row>
    <row r="18" spans="2:12" ht="12.75">
      <c r="B18" s="115" t="s">
        <v>39</v>
      </c>
      <c r="C18" s="117">
        <v>47</v>
      </c>
      <c r="D18" s="6">
        <f t="shared" si="0"/>
        <v>3.052070927530849E-05</v>
      </c>
      <c r="E18" s="117">
        <v>47</v>
      </c>
      <c r="F18" s="6">
        <f t="shared" si="1"/>
        <v>4.473506372367056E-05</v>
      </c>
      <c r="G18" s="117">
        <v>0</v>
      </c>
      <c r="H18" s="6">
        <f t="shared" si="2"/>
        <v>0</v>
      </c>
      <c r="I18" s="117">
        <v>2131</v>
      </c>
      <c r="J18" s="6">
        <f t="shared" si="3"/>
        <v>0.003233172256317279</v>
      </c>
      <c r="K18" s="56">
        <f t="shared" si="4"/>
        <v>2225</v>
      </c>
      <c r="L18" s="6">
        <f t="shared" si="5"/>
        <v>0.0006359619474669708</v>
      </c>
    </row>
    <row r="19" spans="2:12" ht="12.75">
      <c r="B19" s="115" t="s">
        <v>40</v>
      </c>
      <c r="C19" s="117">
        <v>172299</v>
      </c>
      <c r="D19" s="6">
        <f t="shared" si="0"/>
        <v>0.11188697207290163</v>
      </c>
      <c r="E19" s="117">
        <v>172299</v>
      </c>
      <c r="F19" s="6">
        <f t="shared" si="1"/>
        <v>0.1639958881813769</v>
      </c>
      <c r="G19" s="117">
        <v>36289</v>
      </c>
      <c r="H19" s="6">
        <f t="shared" si="2"/>
        <v>0.14576002956250703</v>
      </c>
      <c r="I19" s="117">
        <v>16370</v>
      </c>
      <c r="J19" s="6">
        <f t="shared" si="3"/>
        <v>0.024836710387571025</v>
      </c>
      <c r="K19" s="56">
        <f t="shared" si="4"/>
        <v>397257</v>
      </c>
      <c r="L19" s="6">
        <f t="shared" si="5"/>
        <v>0.11354621814152197</v>
      </c>
    </row>
    <row r="20" spans="2:12" ht="12.75">
      <c r="B20" s="115" t="s">
        <v>42</v>
      </c>
      <c r="C20" s="117">
        <v>0</v>
      </c>
      <c r="D20" s="6">
        <f t="shared" si="0"/>
        <v>0</v>
      </c>
      <c r="E20" s="117">
        <v>0</v>
      </c>
      <c r="F20" s="6">
        <f t="shared" si="1"/>
        <v>0</v>
      </c>
      <c r="G20" s="117">
        <v>0</v>
      </c>
      <c r="H20" s="6">
        <f t="shared" si="2"/>
        <v>0</v>
      </c>
      <c r="I20" s="117">
        <v>0</v>
      </c>
      <c r="J20" s="6">
        <f t="shared" si="3"/>
        <v>0</v>
      </c>
      <c r="K20" s="56">
        <f t="shared" si="4"/>
        <v>0</v>
      </c>
      <c r="L20" s="6">
        <f t="shared" si="5"/>
        <v>0</v>
      </c>
    </row>
    <row r="21" spans="2:12" ht="12.75">
      <c r="B21" s="115" t="s">
        <v>43</v>
      </c>
      <c r="C21" s="117">
        <v>3396</v>
      </c>
      <c r="D21" s="6">
        <f t="shared" si="0"/>
        <v>0.002205283589339311</v>
      </c>
      <c r="E21" s="117">
        <v>3396</v>
      </c>
      <c r="F21" s="6">
        <f t="shared" si="1"/>
        <v>0.003232346306501813</v>
      </c>
      <c r="G21" s="117">
        <v>20</v>
      </c>
      <c r="H21" s="6">
        <f t="shared" si="2"/>
        <v>8.033289953567583E-05</v>
      </c>
      <c r="I21" s="117">
        <v>601</v>
      </c>
      <c r="J21" s="6">
        <f t="shared" si="3"/>
        <v>0.0009118425744001335</v>
      </c>
      <c r="K21" s="56">
        <f t="shared" si="4"/>
        <v>7413</v>
      </c>
      <c r="L21" s="6">
        <f t="shared" si="5"/>
        <v>0.0021188251310438892</v>
      </c>
    </row>
    <row r="22" spans="2:12" ht="12.75">
      <c r="B22" s="115" t="s">
        <v>44</v>
      </c>
      <c r="C22" s="117">
        <v>13100</v>
      </c>
      <c r="D22" s="6">
        <f t="shared" si="0"/>
        <v>0.008506835989500876</v>
      </c>
      <c r="E22" s="117">
        <v>13100</v>
      </c>
      <c r="F22" s="6">
        <f t="shared" si="1"/>
        <v>0.012468709250640092</v>
      </c>
      <c r="G22" s="117">
        <v>714</v>
      </c>
      <c r="H22" s="6">
        <f t="shared" si="2"/>
        <v>0.0028678845134236276</v>
      </c>
      <c r="I22" s="117">
        <v>6464</v>
      </c>
      <c r="J22" s="6">
        <f t="shared" si="3"/>
        <v>0.009807238603864331</v>
      </c>
      <c r="K22" s="56">
        <f t="shared" si="4"/>
        <v>33378</v>
      </c>
      <c r="L22" s="6">
        <f t="shared" si="5"/>
        <v>0.009540286688787663</v>
      </c>
    </row>
    <row r="23" spans="2:12" ht="12.75">
      <c r="B23" s="115" t="s">
        <v>45</v>
      </c>
      <c r="C23" s="117">
        <v>71050</v>
      </c>
      <c r="D23" s="6">
        <f t="shared" si="0"/>
        <v>0.04613822114916315</v>
      </c>
      <c r="E23" s="117">
        <v>71050</v>
      </c>
      <c r="F23" s="6">
        <f t="shared" si="1"/>
        <v>0.06762609101205944</v>
      </c>
      <c r="G23" s="117">
        <v>18695</v>
      </c>
      <c r="H23" s="6">
        <f t="shared" si="2"/>
        <v>0.075091177840973</v>
      </c>
      <c r="I23" s="117">
        <v>11178</v>
      </c>
      <c r="J23" s="6">
        <f t="shared" si="3"/>
        <v>0.016959361558477024</v>
      </c>
      <c r="K23" s="56">
        <f t="shared" si="4"/>
        <v>171973</v>
      </c>
      <c r="L23" s="6">
        <f t="shared" si="5"/>
        <v>0.04915428494010667</v>
      </c>
    </row>
    <row r="24" spans="2:12" ht="12.75">
      <c r="B24" s="115" t="s">
        <v>46</v>
      </c>
      <c r="C24" s="117">
        <v>83268</v>
      </c>
      <c r="D24" s="6">
        <f t="shared" si="0"/>
        <v>0.05407230680715717</v>
      </c>
      <c r="E24" s="117">
        <v>83268</v>
      </c>
      <c r="F24" s="6">
        <f t="shared" si="1"/>
        <v>0.07925530396048086</v>
      </c>
      <c r="G24" s="117">
        <v>16984</v>
      </c>
      <c r="H24" s="6">
        <f t="shared" si="2"/>
        <v>0.06821869828569592</v>
      </c>
      <c r="I24" s="117">
        <v>24286</v>
      </c>
      <c r="J24" s="6">
        <f t="shared" si="3"/>
        <v>0.036846936375843</v>
      </c>
      <c r="K24" s="56">
        <f t="shared" si="4"/>
        <v>207806</v>
      </c>
      <c r="L24" s="6">
        <f t="shared" si="5"/>
        <v>0.05939627346306576</v>
      </c>
    </row>
    <row r="25" spans="2:12" ht="12.75">
      <c r="B25" s="115" t="s">
        <v>48</v>
      </c>
      <c r="C25" s="117">
        <v>76487</v>
      </c>
      <c r="D25" s="6">
        <f t="shared" si="0"/>
        <v>0.049668882773202555</v>
      </c>
      <c r="E25" s="117">
        <v>76487</v>
      </c>
      <c r="F25" s="6">
        <f t="shared" si="1"/>
        <v>0.0728010812560083</v>
      </c>
      <c r="G25" s="117">
        <v>15613</v>
      </c>
      <c r="H25" s="6">
        <f t="shared" si="2"/>
        <v>0.06271187802252534</v>
      </c>
      <c r="I25" s="117">
        <v>55117</v>
      </c>
      <c r="J25" s="6">
        <f t="shared" si="3"/>
        <v>0.08362400527988711</v>
      </c>
      <c r="K25" s="56">
        <f t="shared" si="4"/>
        <v>223704</v>
      </c>
      <c r="L25" s="6">
        <f t="shared" si="5"/>
        <v>0.06394032876231515</v>
      </c>
    </row>
    <row r="26" spans="2:12" ht="12.75">
      <c r="B26" s="115" t="s">
        <v>51</v>
      </c>
      <c r="C26" s="117">
        <v>72337</v>
      </c>
      <c r="D26" s="6">
        <f t="shared" si="0"/>
        <v>0.046973969081872124</v>
      </c>
      <c r="E26" s="117">
        <v>72337</v>
      </c>
      <c r="F26" s="6">
        <f t="shared" si="1"/>
        <v>0.06885107031019484</v>
      </c>
      <c r="G26" s="117">
        <v>32119</v>
      </c>
      <c r="H26" s="6">
        <f t="shared" si="2"/>
        <v>0.12901062000931862</v>
      </c>
      <c r="I26" s="117">
        <v>26692</v>
      </c>
      <c r="J26" s="6">
        <f t="shared" si="3"/>
        <v>0.040497341091328395</v>
      </c>
      <c r="K26" s="56">
        <f t="shared" si="4"/>
        <v>203485</v>
      </c>
      <c r="L26" s="6">
        <f t="shared" si="5"/>
        <v>0.05816122106980518</v>
      </c>
    </row>
    <row r="27" spans="2:12" ht="12.75">
      <c r="B27" s="115" t="s">
        <v>52</v>
      </c>
      <c r="C27" s="117">
        <v>1501</v>
      </c>
      <c r="D27" s="6">
        <f t="shared" si="0"/>
        <v>0.0009747145664305966</v>
      </c>
      <c r="E27" s="117">
        <v>1501</v>
      </c>
      <c r="F27" s="6">
        <f t="shared" si="1"/>
        <v>0.0014286666095580747</v>
      </c>
      <c r="G27" s="117">
        <v>0</v>
      </c>
      <c r="H27" s="6">
        <f t="shared" si="2"/>
        <v>0</v>
      </c>
      <c r="I27" s="117">
        <v>20327</v>
      </c>
      <c r="J27" s="6">
        <f t="shared" si="3"/>
        <v>0.030840306172764582</v>
      </c>
      <c r="K27" s="56">
        <f t="shared" si="4"/>
        <v>23329</v>
      </c>
      <c r="L27" s="6">
        <f t="shared" si="5"/>
        <v>0.006668025290991892</v>
      </c>
    </row>
    <row r="28" spans="2:12" ht="12.75">
      <c r="B28" s="115" t="s">
        <v>53</v>
      </c>
      <c r="C28" s="117">
        <v>4021</v>
      </c>
      <c r="D28" s="6">
        <f t="shared" si="0"/>
        <v>0.002611144085021605</v>
      </c>
      <c r="E28" s="117">
        <v>4021</v>
      </c>
      <c r="F28" s="6">
        <f t="shared" si="1"/>
        <v>0.0038272274730399855</v>
      </c>
      <c r="G28" s="117">
        <v>0</v>
      </c>
      <c r="H28" s="6">
        <f t="shared" si="2"/>
        <v>0</v>
      </c>
      <c r="I28" s="117">
        <v>2147</v>
      </c>
      <c r="J28" s="6">
        <f t="shared" si="3"/>
        <v>0.003257447599396151</v>
      </c>
      <c r="K28" s="56">
        <f t="shared" si="4"/>
        <v>10189</v>
      </c>
      <c r="L28" s="6">
        <f t="shared" si="5"/>
        <v>0.002912276981007175</v>
      </c>
    </row>
    <row r="29" spans="2:12" ht="12.75">
      <c r="B29" s="115" t="s">
        <v>54</v>
      </c>
      <c r="C29" s="117">
        <v>3376</v>
      </c>
      <c r="D29" s="6">
        <f t="shared" si="0"/>
        <v>0.0021922960534774775</v>
      </c>
      <c r="E29" s="117">
        <v>3376</v>
      </c>
      <c r="F29" s="6">
        <f t="shared" si="1"/>
        <v>0.0032133101091725916</v>
      </c>
      <c r="G29" s="117">
        <v>140</v>
      </c>
      <c r="H29" s="6">
        <f t="shared" si="2"/>
        <v>0.0005623302967497309</v>
      </c>
      <c r="I29" s="117">
        <v>310</v>
      </c>
      <c r="J29" s="6">
        <f t="shared" si="3"/>
        <v>0.00047033477215314707</v>
      </c>
      <c r="K29" s="56">
        <f t="shared" si="4"/>
        <v>7202</v>
      </c>
      <c r="L29" s="6">
        <f t="shared" si="5"/>
        <v>0.002058515930632415</v>
      </c>
    </row>
    <row r="30" spans="2:12" ht="12.75">
      <c r="B30" s="115" t="s">
        <v>55</v>
      </c>
      <c r="C30" s="117">
        <v>5883</v>
      </c>
      <c r="D30" s="6">
        <f t="shared" si="0"/>
        <v>0.0038202836737582942</v>
      </c>
      <c r="E30" s="117">
        <v>5883</v>
      </c>
      <c r="F30" s="6">
        <f t="shared" si="1"/>
        <v>0.005599497444390509</v>
      </c>
      <c r="G30" s="117">
        <v>0</v>
      </c>
      <c r="H30" s="6">
        <f t="shared" si="2"/>
        <v>0</v>
      </c>
      <c r="I30" s="117">
        <v>790</v>
      </c>
      <c r="J30" s="6">
        <f t="shared" si="3"/>
        <v>0.0011985950645193102</v>
      </c>
      <c r="K30" s="56">
        <f t="shared" si="4"/>
        <v>12556</v>
      </c>
      <c r="L30" s="6">
        <f t="shared" si="5"/>
        <v>0.003588826162874285</v>
      </c>
    </row>
    <row r="31" spans="2:12" ht="12.75">
      <c r="B31" s="115" t="s">
        <v>58</v>
      </c>
      <c r="C31" s="117">
        <v>234395</v>
      </c>
      <c r="D31" s="6">
        <f t="shared" si="0"/>
        <v>0.15221067341672198</v>
      </c>
      <c r="E31" s="117">
        <v>0</v>
      </c>
      <c r="F31" s="6">
        <f t="shared" si="1"/>
        <v>0</v>
      </c>
      <c r="G31" s="117">
        <v>0</v>
      </c>
      <c r="H31" s="6">
        <f t="shared" si="2"/>
        <v>0</v>
      </c>
      <c r="I31" s="117">
        <v>0</v>
      </c>
      <c r="J31" s="6">
        <f t="shared" si="3"/>
        <v>0</v>
      </c>
      <c r="K31" s="56">
        <f t="shared" si="4"/>
        <v>234395</v>
      </c>
      <c r="L31" s="6">
        <f t="shared" si="5"/>
        <v>0.06699609019169465</v>
      </c>
    </row>
    <row r="32" spans="2:12" ht="12.75">
      <c r="B32" s="115" t="s">
        <v>61</v>
      </c>
      <c r="C32" s="117">
        <v>214704</v>
      </c>
      <c r="D32" s="6">
        <f t="shared" si="0"/>
        <v>0.1394237949839539</v>
      </c>
      <c r="E32" s="117">
        <v>0</v>
      </c>
      <c r="F32" s="6">
        <f t="shared" si="1"/>
        <v>0</v>
      </c>
      <c r="G32" s="117">
        <v>0</v>
      </c>
      <c r="H32" s="6">
        <f t="shared" si="2"/>
        <v>0</v>
      </c>
      <c r="I32" s="117">
        <v>0</v>
      </c>
      <c r="J32" s="6">
        <f t="shared" si="3"/>
        <v>0</v>
      </c>
      <c r="K32" s="56">
        <f t="shared" si="4"/>
        <v>214704</v>
      </c>
      <c r="L32" s="6">
        <f t="shared" si="5"/>
        <v>0.06136789841301055</v>
      </c>
    </row>
    <row r="33" spans="2:12" ht="12.75">
      <c r="B33" s="115" t="s">
        <v>63</v>
      </c>
      <c r="C33" s="117">
        <v>35779</v>
      </c>
      <c r="D33" s="6">
        <f t="shared" si="0"/>
        <v>0.023234052280026857</v>
      </c>
      <c r="E33" s="117">
        <v>1860</v>
      </c>
      <c r="F33" s="6">
        <f t="shared" si="1"/>
        <v>0.001770366351617601</v>
      </c>
      <c r="G33" s="117">
        <v>2314</v>
      </c>
      <c r="H33" s="6">
        <f t="shared" si="2"/>
        <v>0.009294516476277695</v>
      </c>
      <c r="I33" s="117">
        <v>6745</v>
      </c>
      <c r="J33" s="6">
        <f t="shared" si="3"/>
        <v>0.010233574316687023</v>
      </c>
      <c r="K33" s="56">
        <f t="shared" si="4"/>
        <v>46698</v>
      </c>
      <c r="L33" s="6">
        <f t="shared" si="5"/>
        <v>0.013347483605758471</v>
      </c>
    </row>
    <row r="34" spans="2:12" ht="12.75">
      <c r="B34" s="115" t="s">
        <v>67</v>
      </c>
      <c r="C34" s="117">
        <v>53817</v>
      </c>
      <c r="D34" s="6">
        <f t="shared" si="0"/>
        <v>0.0349475108738144</v>
      </c>
      <c r="E34" s="117">
        <v>53817</v>
      </c>
      <c r="F34" s="6">
        <f t="shared" si="1"/>
        <v>0.05122355158333571</v>
      </c>
      <c r="G34" s="117">
        <v>6505</v>
      </c>
      <c r="H34" s="6">
        <f t="shared" si="2"/>
        <v>0.026128275573978565</v>
      </c>
      <c r="I34" s="117">
        <v>6799</v>
      </c>
      <c r="J34" s="6">
        <f t="shared" si="3"/>
        <v>0.010315503599578215</v>
      </c>
      <c r="K34" s="56">
        <f t="shared" si="4"/>
        <v>120938</v>
      </c>
      <c r="L34" s="6">
        <f t="shared" si="5"/>
        <v>0.034567175731577755</v>
      </c>
    </row>
    <row r="35" spans="2:12" ht="12.75">
      <c r="B35" s="115" t="s">
        <v>68</v>
      </c>
      <c r="C35" s="117">
        <v>4</v>
      </c>
      <c r="D35" s="6">
        <f t="shared" si="0"/>
        <v>2.5975071723666796E-06</v>
      </c>
      <c r="E35" s="117">
        <v>4</v>
      </c>
      <c r="F35" s="6">
        <f t="shared" si="1"/>
        <v>3.807239465844303E-06</v>
      </c>
      <c r="G35" s="117">
        <v>0</v>
      </c>
      <c r="H35" s="6">
        <f t="shared" si="2"/>
        <v>0</v>
      </c>
      <c r="I35" s="117">
        <v>20032</v>
      </c>
      <c r="J35" s="6">
        <f t="shared" si="3"/>
        <v>0.030392729534747878</v>
      </c>
      <c r="K35" s="56">
        <f t="shared" si="4"/>
        <v>20040</v>
      </c>
      <c r="L35" s="6">
        <f t="shared" si="5"/>
        <v>0.005727944911118244</v>
      </c>
    </row>
    <row r="36" spans="2:12" ht="12.75">
      <c r="B36" s="115" t="s">
        <v>70</v>
      </c>
      <c r="C36" s="117">
        <v>4725</v>
      </c>
      <c r="D36" s="6">
        <f t="shared" si="0"/>
        <v>0.0030683053473581404</v>
      </c>
      <c r="E36" s="117">
        <v>4725</v>
      </c>
      <c r="F36" s="6">
        <f t="shared" si="1"/>
        <v>0.004497301619028583</v>
      </c>
      <c r="G36" s="117">
        <v>188</v>
      </c>
      <c r="H36" s="6">
        <f t="shared" si="2"/>
        <v>0.000755129255635353</v>
      </c>
      <c r="I36" s="117">
        <v>11855</v>
      </c>
      <c r="J36" s="6">
        <f t="shared" si="3"/>
        <v>0.0179865120125018</v>
      </c>
      <c r="K36" s="56">
        <f t="shared" si="4"/>
        <v>21493</v>
      </c>
      <c r="L36" s="6">
        <f t="shared" si="5"/>
        <v>0.0061432494997337534</v>
      </c>
    </row>
    <row r="37" spans="2:12" ht="12.75">
      <c r="B37" s="115" t="s">
        <v>73</v>
      </c>
      <c r="C37" s="117">
        <v>0</v>
      </c>
      <c r="D37" s="6">
        <f t="shared" si="0"/>
        <v>0</v>
      </c>
      <c r="E37" s="117">
        <v>0</v>
      </c>
      <c r="F37" s="6">
        <f t="shared" si="1"/>
        <v>0</v>
      </c>
      <c r="G37" s="117">
        <v>0</v>
      </c>
      <c r="H37" s="6">
        <f t="shared" si="2"/>
        <v>0</v>
      </c>
      <c r="I37" s="117">
        <v>13577</v>
      </c>
      <c r="J37" s="6">
        <f t="shared" si="3"/>
        <v>0.02059914581136541</v>
      </c>
      <c r="K37" s="56">
        <f t="shared" si="4"/>
        <v>13577</v>
      </c>
      <c r="L37" s="6">
        <f t="shared" si="5"/>
        <v>0.0038806540947231736</v>
      </c>
    </row>
    <row r="38" spans="2:12" ht="12.75">
      <c r="B38" s="115" t="s">
        <v>75</v>
      </c>
      <c r="C38" s="117">
        <v>10479</v>
      </c>
      <c r="D38" s="6">
        <f t="shared" si="0"/>
        <v>0.006804819414807609</v>
      </c>
      <c r="E38" s="117">
        <v>10479</v>
      </c>
      <c r="F38" s="6">
        <f t="shared" si="1"/>
        <v>0.009974015590645613</v>
      </c>
      <c r="G38" s="117">
        <v>601</v>
      </c>
      <c r="H38" s="6">
        <f t="shared" si="2"/>
        <v>0.002414003631047059</v>
      </c>
      <c r="I38" s="117">
        <v>3641</v>
      </c>
      <c r="J38" s="6">
        <f t="shared" si="3"/>
        <v>0.005524157759385834</v>
      </c>
      <c r="K38" s="56">
        <f t="shared" si="4"/>
        <v>25200</v>
      </c>
      <c r="L38" s="6">
        <f t="shared" si="5"/>
        <v>0.007202804978052882</v>
      </c>
    </row>
    <row r="39" spans="2:12" ht="12.75">
      <c r="B39" s="115" t="s">
        <v>78</v>
      </c>
      <c r="C39" s="117">
        <v>295</v>
      </c>
      <c r="D39" s="6">
        <f t="shared" si="0"/>
        <v>0.00019156615396204263</v>
      </c>
      <c r="E39" s="117">
        <v>295</v>
      </c>
      <c r="F39" s="6">
        <f t="shared" si="1"/>
        <v>0.00028078391060601735</v>
      </c>
      <c r="G39" s="117">
        <v>0</v>
      </c>
      <c r="H39" s="6">
        <f t="shared" si="2"/>
        <v>0</v>
      </c>
      <c r="I39" s="117">
        <v>67</v>
      </c>
      <c r="J39" s="6">
        <f t="shared" si="3"/>
        <v>0.00010165299914277695</v>
      </c>
      <c r="K39" s="56">
        <f t="shared" si="4"/>
        <v>657</v>
      </c>
      <c r="L39" s="6">
        <f t="shared" si="5"/>
        <v>0.00018778741549923584</v>
      </c>
    </row>
    <row r="40" spans="2:12" ht="12.75">
      <c r="B40" s="115" t="s">
        <v>79</v>
      </c>
      <c r="C40" s="117">
        <v>34921</v>
      </c>
      <c r="D40" s="6">
        <f t="shared" si="0"/>
        <v>0.022676886991554207</v>
      </c>
      <c r="E40" s="117">
        <v>34921</v>
      </c>
      <c r="F40" s="6">
        <f t="shared" si="1"/>
        <v>0.03323815234668723</v>
      </c>
      <c r="G40" s="117">
        <v>15669</v>
      </c>
      <c r="H40" s="6">
        <f t="shared" si="2"/>
        <v>0.06293681014122524</v>
      </c>
      <c r="I40" s="117">
        <v>50409</v>
      </c>
      <c r="J40" s="6">
        <f t="shared" si="3"/>
        <v>0.076480985578929</v>
      </c>
      <c r="K40" s="56">
        <f t="shared" si="4"/>
        <v>135920</v>
      </c>
      <c r="L40" s="6">
        <f t="shared" si="5"/>
        <v>0.038849414786386816</v>
      </c>
    </row>
    <row r="41" spans="2:12" ht="12.75">
      <c r="B41" s="115" t="s">
        <v>81</v>
      </c>
      <c r="C41" s="117">
        <v>0</v>
      </c>
      <c r="D41" s="6">
        <f t="shared" si="0"/>
        <v>0</v>
      </c>
      <c r="E41" s="117">
        <v>0</v>
      </c>
      <c r="F41" s="6">
        <f t="shared" si="1"/>
        <v>0</v>
      </c>
      <c r="G41" s="117">
        <v>0</v>
      </c>
      <c r="H41" s="6">
        <f t="shared" si="2"/>
        <v>0</v>
      </c>
      <c r="I41" s="117">
        <v>441</v>
      </c>
      <c r="J41" s="6">
        <f t="shared" si="3"/>
        <v>0.0006690891436114125</v>
      </c>
      <c r="K41" s="56">
        <f t="shared" si="4"/>
        <v>441</v>
      </c>
      <c r="L41" s="6">
        <f t="shared" si="5"/>
        <v>0.00012604908711592543</v>
      </c>
    </row>
    <row r="42" spans="2:12" ht="12.75">
      <c r="B42" s="115" t="s">
        <v>82</v>
      </c>
      <c r="C42" s="117">
        <v>7560</v>
      </c>
      <c r="D42" s="6">
        <f t="shared" si="0"/>
        <v>0.004909288555773024</v>
      </c>
      <c r="E42" s="117">
        <v>1269</v>
      </c>
      <c r="F42" s="6">
        <f t="shared" si="1"/>
        <v>0.0012078467205391052</v>
      </c>
      <c r="G42" s="117">
        <v>4923</v>
      </c>
      <c r="H42" s="6">
        <f t="shared" si="2"/>
        <v>0.019773943220706608</v>
      </c>
      <c r="I42" s="117">
        <v>0</v>
      </c>
      <c r="J42" s="6">
        <f t="shared" si="3"/>
        <v>0</v>
      </c>
      <c r="K42" s="56">
        <f t="shared" si="4"/>
        <v>13752</v>
      </c>
      <c r="L42" s="6">
        <f t="shared" si="5"/>
        <v>0.00393067357373743</v>
      </c>
    </row>
    <row r="43" spans="2:12" ht="12.75">
      <c r="B43" s="115" t="s">
        <v>88</v>
      </c>
      <c r="C43" s="117">
        <v>0</v>
      </c>
      <c r="D43" s="6">
        <f t="shared" si="0"/>
        <v>0</v>
      </c>
      <c r="E43" s="117">
        <v>0</v>
      </c>
      <c r="F43" s="6">
        <f t="shared" si="1"/>
        <v>0</v>
      </c>
      <c r="G43" s="117">
        <v>0</v>
      </c>
      <c r="H43" s="6">
        <f t="shared" si="2"/>
        <v>0</v>
      </c>
      <c r="I43" s="117">
        <v>13402</v>
      </c>
      <c r="J43" s="6">
        <f t="shared" si="3"/>
        <v>0.02033363424644025</v>
      </c>
      <c r="K43" s="56">
        <f t="shared" si="4"/>
        <v>13402</v>
      </c>
      <c r="L43" s="6">
        <f t="shared" si="5"/>
        <v>0.0038306346157089173</v>
      </c>
    </row>
    <row r="44" spans="2:12" ht="12.75">
      <c r="B44" s="115" t="s">
        <v>89</v>
      </c>
      <c r="C44" s="117">
        <v>33062</v>
      </c>
      <c r="D44" s="6">
        <f t="shared" si="0"/>
        <v>0.021469695533196793</v>
      </c>
      <c r="E44" s="117">
        <v>33062</v>
      </c>
      <c r="F44" s="6">
        <f t="shared" si="1"/>
        <v>0.03146873780493609</v>
      </c>
      <c r="G44" s="117">
        <v>4628</v>
      </c>
      <c r="H44" s="6">
        <f t="shared" si="2"/>
        <v>0.01858903295255539</v>
      </c>
      <c r="I44" s="117">
        <v>23353</v>
      </c>
      <c r="J44" s="6">
        <f t="shared" si="3"/>
        <v>0.03543138043255627</v>
      </c>
      <c r="K44" s="56">
        <f t="shared" si="4"/>
        <v>94105</v>
      </c>
      <c r="L44" s="6">
        <f t="shared" si="5"/>
        <v>0.026897617557923272</v>
      </c>
    </row>
    <row r="45" spans="2:12" ht="12.75">
      <c r="B45" s="115" t="s">
        <v>93</v>
      </c>
      <c r="C45" s="117">
        <v>2682</v>
      </c>
      <c r="D45" s="6">
        <f t="shared" si="0"/>
        <v>0.0017416285590718587</v>
      </c>
      <c r="E45" s="117">
        <v>2682</v>
      </c>
      <c r="F45" s="6">
        <f t="shared" si="1"/>
        <v>0.002552754061848605</v>
      </c>
      <c r="G45" s="117">
        <v>80</v>
      </c>
      <c r="H45" s="6">
        <f t="shared" si="2"/>
        <v>0.00032133159814270334</v>
      </c>
      <c r="I45" s="117">
        <v>8029</v>
      </c>
      <c r="J45" s="6">
        <f t="shared" si="3"/>
        <v>0.012181670598766509</v>
      </c>
      <c r="K45" s="56">
        <f t="shared" si="4"/>
        <v>13473</v>
      </c>
      <c r="L45" s="6">
        <f t="shared" si="5"/>
        <v>0.0038509282329089872</v>
      </c>
    </row>
    <row r="46" spans="2:12" ht="12.75">
      <c r="B46" s="115" t="s">
        <v>97</v>
      </c>
      <c r="C46" s="117">
        <v>0</v>
      </c>
      <c r="D46" s="6">
        <f t="shared" si="0"/>
        <v>0</v>
      </c>
      <c r="E46" s="117">
        <v>0</v>
      </c>
      <c r="F46" s="6">
        <f t="shared" si="1"/>
        <v>0</v>
      </c>
      <c r="G46" s="117">
        <v>0</v>
      </c>
      <c r="H46" s="6">
        <f t="shared" si="2"/>
        <v>0</v>
      </c>
      <c r="I46" s="117">
        <v>286</v>
      </c>
      <c r="J46" s="6">
        <f t="shared" si="3"/>
        <v>0.00043392175753483893</v>
      </c>
      <c r="K46" s="56">
        <f t="shared" si="4"/>
        <v>286</v>
      </c>
      <c r="L46" s="6">
        <f t="shared" si="5"/>
        <v>8.174611998901287E-05</v>
      </c>
    </row>
    <row r="47" spans="2:12" ht="12.75">
      <c r="B47" s="115" t="s">
        <v>99</v>
      </c>
      <c r="C47" s="117">
        <v>90961</v>
      </c>
      <c r="D47" s="6">
        <f t="shared" si="0"/>
        <v>0.05906796247641139</v>
      </c>
      <c r="E47" s="117">
        <v>90961</v>
      </c>
      <c r="F47" s="6">
        <f t="shared" si="1"/>
        <v>0.08657757726316591</v>
      </c>
      <c r="G47" s="117">
        <v>13092</v>
      </c>
      <c r="H47" s="6">
        <f t="shared" si="2"/>
        <v>0.05258591603605341</v>
      </c>
      <c r="I47" s="117">
        <v>27528</v>
      </c>
      <c r="J47" s="6">
        <f t="shared" si="3"/>
        <v>0.04176572776719946</v>
      </c>
      <c r="K47" s="56">
        <f t="shared" si="4"/>
        <v>222542</v>
      </c>
      <c r="L47" s="6">
        <f t="shared" si="5"/>
        <v>0.06360819942166049</v>
      </c>
    </row>
    <row r="48" spans="2:12" ht="12.75">
      <c r="B48" s="115" t="s">
        <v>106</v>
      </c>
      <c r="C48" s="117">
        <v>84</v>
      </c>
      <c r="D48" s="6">
        <f t="shared" si="0"/>
        <v>5.454765061970027E-05</v>
      </c>
      <c r="E48" s="117">
        <v>84</v>
      </c>
      <c r="F48" s="6">
        <f t="shared" si="1"/>
        <v>7.995202878273036E-05</v>
      </c>
      <c r="G48" s="117">
        <v>141</v>
      </c>
      <c r="H48" s="6">
        <f t="shared" si="2"/>
        <v>0.0005663469417265147</v>
      </c>
      <c r="I48" s="117">
        <v>4664</v>
      </c>
      <c r="J48" s="6">
        <f t="shared" si="3"/>
        <v>0.007076262507491219</v>
      </c>
      <c r="K48" s="56">
        <f t="shared" si="4"/>
        <v>4973</v>
      </c>
      <c r="L48" s="6">
        <f t="shared" si="5"/>
        <v>0.0014214106807879754</v>
      </c>
    </row>
    <row r="49" spans="2:12" ht="12.75">
      <c r="B49" s="115" t="s">
        <v>110</v>
      </c>
      <c r="C49" s="117">
        <v>0</v>
      </c>
      <c r="D49" s="6">
        <f t="shared" si="0"/>
        <v>0</v>
      </c>
      <c r="E49" s="117">
        <v>0</v>
      </c>
      <c r="F49" s="6">
        <f t="shared" si="1"/>
        <v>0</v>
      </c>
      <c r="G49" s="117">
        <v>0</v>
      </c>
      <c r="H49" s="6">
        <f t="shared" si="2"/>
        <v>0</v>
      </c>
      <c r="I49" s="117">
        <v>4216</v>
      </c>
      <c r="J49" s="6">
        <f t="shared" si="3"/>
        <v>0.0063965529012828</v>
      </c>
      <c r="K49" s="56">
        <f t="shared" si="4"/>
        <v>4216</v>
      </c>
      <c r="L49" s="6">
        <f t="shared" si="5"/>
        <v>0.001205040705852022</v>
      </c>
    </row>
    <row r="50" spans="2:12" ht="12.75">
      <c r="B50" s="115" t="s">
        <v>112</v>
      </c>
      <c r="C50" s="117">
        <v>0</v>
      </c>
      <c r="D50" s="6">
        <f t="shared" si="0"/>
        <v>0</v>
      </c>
      <c r="E50" s="117">
        <v>0</v>
      </c>
      <c r="F50" s="6">
        <f t="shared" si="1"/>
        <v>0</v>
      </c>
      <c r="G50" s="117">
        <v>0</v>
      </c>
      <c r="H50" s="6">
        <f t="shared" si="2"/>
        <v>0</v>
      </c>
      <c r="I50" s="117">
        <v>9450</v>
      </c>
      <c r="J50" s="6">
        <f t="shared" si="3"/>
        <v>0.014337624505958838</v>
      </c>
      <c r="K50" s="56">
        <f t="shared" si="4"/>
        <v>9450</v>
      </c>
      <c r="L50" s="6">
        <f t="shared" si="5"/>
        <v>0.0027010518667698307</v>
      </c>
    </row>
    <row r="51" spans="2:12" ht="12.75">
      <c r="B51" s="115" t="s">
        <v>115</v>
      </c>
      <c r="C51" s="117">
        <v>71472</v>
      </c>
      <c r="D51" s="6">
        <f t="shared" si="0"/>
        <v>0.04641225815584783</v>
      </c>
      <c r="E51" s="117">
        <v>71472</v>
      </c>
      <c r="F51" s="6">
        <f t="shared" si="1"/>
        <v>0.06802775477570601</v>
      </c>
      <c r="G51" s="117">
        <v>3543</v>
      </c>
      <c r="H51" s="6">
        <f t="shared" si="2"/>
        <v>0.014230973152744976</v>
      </c>
      <c r="I51" s="117">
        <v>10250</v>
      </c>
      <c r="J51" s="6">
        <f t="shared" si="3"/>
        <v>0.015551391659902443</v>
      </c>
      <c r="K51" s="56">
        <f t="shared" si="4"/>
        <v>156737</v>
      </c>
      <c r="L51" s="6">
        <f t="shared" si="5"/>
        <v>0.04479944618432835</v>
      </c>
    </row>
    <row r="52" spans="2:12" ht="12.75">
      <c r="B52" s="115" t="s">
        <v>120</v>
      </c>
      <c r="C52" s="117">
        <v>0</v>
      </c>
      <c r="D52" s="6">
        <f t="shared" si="0"/>
        <v>0</v>
      </c>
      <c r="E52" s="117">
        <v>0</v>
      </c>
      <c r="F52" s="6">
        <f t="shared" si="1"/>
        <v>0</v>
      </c>
      <c r="G52" s="117">
        <v>0</v>
      </c>
      <c r="H52" s="6">
        <f t="shared" si="2"/>
        <v>0</v>
      </c>
      <c r="I52" s="117">
        <v>206</v>
      </c>
      <c r="J52" s="6">
        <f t="shared" si="3"/>
        <v>0.0003125450421404784</v>
      </c>
      <c r="K52" s="56">
        <f t="shared" si="4"/>
        <v>206</v>
      </c>
      <c r="L52" s="6">
        <f t="shared" si="5"/>
        <v>5.888007243963864E-05</v>
      </c>
    </row>
    <row r="53" spans="2:12" ht="12.75">
      <c r="B53" s="115" t="s">
        <v>121</v>
      </c>
      <c r="C53" s="117">
        <v>718</v>
      </c>
      <c r="D53" s="6">
        <f t="shared" si="0"/>
        <v>0.000466252537439819</v>
      </c>
      <c r="E53" s="117">
        <v>718</v>
      </c>
      <c r="F53" s="6">
        <f t="shared" si="1"/>
        <v>0.0006833994841190524</v>
      </c>
      <c r="G53" s="117">
        <v>0</v>
      </c>
      <c r="H53" s="6">
        <f t="shared" si="2"/>
        <v>0</v>
      </c>
      <c r="I53" s="117">
        <v>955</v>
      </c>
      <c r="J53" s="6">
        <f t="shared" si="3"/>
        <v>0.0014489345400201788</v>
      </c>
      <c r="K53" s="56">
        <f t="shared" si="4"/>
        <v>2391</v>
      </c>
      <c r="L53" s="6">
        <f t="shared" si="5"/>
        <v>0.0006834089961319222</v>
      </c>
    </row>
    <row r="54" spans="2:12" ht="12.75">
      <c r="B54" s="115" t="s">
        <v>122</v>
      </c>
      <c r="C54" s="117">
        <v>6318</v>
      </c>
      <c r="D54" s="6">
        <f t="shared" si="0"/>
        <v>0.004102762578753171</v>
      </c>
      <c r="E54" s="117">
        <v>6318</v>
      </c>
      <c r="F54" s="6">
        <f t="shared" si="1"/>
        <v>0.006013534736301077</v>
      </c>
      <c r="G54" s="117">
        <v>667</v>
      </c>
      <c r="H54" s="6">
        <f t="shared" si="2"/>
        <v>0.0026791021995147893</v>
      </c>
      <c r="I54" s="117">
        <v>2126</v>
      </c>
      <c r="J54" s="6">
        <f t="shared" si="3"/>
        <v>0.0032255862116051313</v>
      </c>
      <c r="K54" s="56">
        <f t="shared" si="4"/>
        <v>15429</v>
      </c>
      <c r="L54" s="6">
        <f t="shared" si="5"/>
        <v>0.004410003095491187</v>
      </c>
    </row>
    <row r="55" spans="2:12" ht="12.75">
      <c r="B55" s="115" t="s">
        <v>123</v>
      </c>
      <c r="C55" s="117">
        <v>297</v>
      </c>
      <c r="D55" s="6">
        <f t="shared" si="0"/>
        <v>0.00019286490754822597</v>
      </c>
      <c r="E55" s="117">
        <v>297</v>
      </c>
      <c r="F55" s="6">
        <f t="shared" si="1"/>
        <v>0.0002826875303389395</v>
      </c>
      <c r="G55" s="117">
        <v>0</v>
      </c>
      <c r="H55" s="6">
        <f t="shared" si="2"/>
        <v>0</v>
      </c>
      <c r="I55" s="117">
        <v>0</v>
      </c>
      <c r="J55" s="6">
        <f t="shared" si="3"/>
        <v>0</v>
      </c>
      <c r="K55" s="56">
        <f t="shared" si="4"/>
        <v>594</v>
      </c>
      <c r="L55" s="6">
        <f t="shared" si="5"/>
        <v>0.00016978040305410365</v>
      </c>
    </row>
    <row r="56" spans="2:12" ht="12.75">
      <c r="B56" s="115" t="s">
        <v>127</v>
      </c>
      <c r="C56" s="117">
        <v>0</v>
      </c>
      <c r="D56" s="6">
        <f t="shared" si="0"/>
        <v>0</v>
      </c>
      <c r="E56" s="117">
        <v>0</v>
      </c>
      <c r="F56" s="6">
        <f t="shared" si="1"/>
        <v>0</v>
      </c>
      <c r="G56" s="117">
        <v>0</v>
      </c>
      <c r="H56" s="6">
        <f t="shared" si="2"/>
        <v>0</v>
      </c>
      <c r="I56" s="117">
        <v>13502</v>
      </c>
      <c r="J56" s="6">
        <f t="shared" si="3"/>
        <v>0.020485355140683198</v>
      </c>
      <c r="K56" s="56">
        <f t="shared" si="4"/>
        <v>13502</v>
      </c>
      <c r="L56" s="6">
        <f t="shared" si="5"/>
        <v>0.0038592171751456353</v>
      </c>
    </row>
    <row r="57" spans="2:12" ht="12.75">
      <c r="B57" s="115" t="s">
        <v>128</v>
      </c>
      <c r="C57" s="117">
        <v>0</v>
      </c>
      <c r="D57" s="6">
        <f t="shared" si="0"/>
        <v>0</v>
      </c>
      <c r="E57" s="117">
        <v>0</v>
      </c>
      <c r="F57" s="6">
        <f t="shared" si="1"/>
        <v>0</v>
      </c>
      <c r="G57" s="117">
        <v>0</v>
      </c>
      <c r="H57" s="6">
        <f t="shared" si="2"/>
        <v>0</v>
      </c>
      <c r="I57" s="117">
        <v>10022</v>
      </c>
      <c r="J57" s="6">
        <f t="shared" si="3"/>
        <v>0.015205468021028515</v>
      </c>
      <c r="K57" s="56">
        <f t="shared" si="4"/>
        <v>10022</v>
      </c>
      <c r="L57" s="6">
        <f t="shared" si="5"/>
        <v>0.0028645441067478563</v>
      </c>
    </row>
    <row r="58" spans="2:12" ht="12.75">
      <c r="B58" s="115" t="s">
        <v>130</v>
      </c>
      <c r="C58" s="117">
        <v>0</v>
      </c>
      <c r="D58" s="6">
        <f t="shared" si="0"/>
        <v>0</v>
      </c>
      <c r="E58" s="117">
        <v>0</v>
      </c>
      <c r="F58" s="6">
        <f t="shared" si="1"/>
        <v>0</v>
      </c>
      <c r="G58" s="117">
        <v>0</v>
      </c>
      <c r="H58" s="6">
        <f t="shared" si="2"/>
        <v>0</v>
      </c>
      <c r="I58" s="117">
        <v>4485</v>
      </c>
      <c r="J58" s="6">
        <f t="shared" si="3"/>
        <v>0.006804682106796338</v>
      </c>
      <c r="K58" s="56">
        <f t="shared" si="4"/>
        <v>4485</v>
      </c>
      <c r="L58" s="6">
        <f t="shared" si="5"/>
        <v>0.0012819277907367926</v>
      </c>
    </row>
    <row r="59" spans="2:12" ht="12.75">
      <c r="B59" s="115" t="s">
        <v>131</v>
      </c>
      <c r="C59" s="117">
        <v>0</v>
      </c>
      <c r="D59" s="6">
        <f t="shared" si="0"/>
        <v>0</v>
      </c>
      <c r="E59" s="117">
        <v>0</v>
      </c>
      <c r="F59" s="6">
        <f t="shared" si="1"/>
        <v>0</v>
      </c>
      <c r="G59" s="117">
        <v>0</v>
      </c>
      <c r="H59" s="6">
        <f t="shared" si="2"/>
        <v>0</v>
      </c>
      <c r="I59" s="117">
        <v>3911</v>
      </c>
      <c r="J59" s="6">
        <f t="shared" si="3"/>
        <v>0.0059338041738418</v>
      </c>
      <c r="K59" s="56">
        <f t="shared" si="4"/>
        <v>3911</v>
      </c>
      <c r="L59" s="6">
        <f t="shared" si="5"/>
        <v>0.0011178638995700326</v>
      </c>
    </row>
    <row r="60" spans="2:12" ht="12.75">
      <c r="B60" s="115" t="s">
        <v>132</v>
      </c>
      <c r="C60" s="117">
        <v>8247</v>
      </c>
      <c r="D60" s="6">
        <f t="shared" si="0"/>
        <v>0.005355410412627002</v>
      </c>
      <c r="E60" s="117">
        <v>8247</v>
      </c>
      <c r="F60" s="6">
        <f t="shared" si="1"/>
        <v>0.007849575968704491</v>
      </c>
      <c r="G60" s="117">
        <v>0</v>
      </c>
      <c r="H60" s="6">
        <f t="shared" si="2"/>
        <v>0</v>
      </c>
      <c r="I60" s="117">
        <v>34217</v>
      </c>
      <c r="J60" s="6">
        <f t="shared" si="3"/>
        <v>0.05191433838311043</v>
      </c>
      <c r="K60" s="56">
        <f t="shared" si="4"/>
        <v>50711</v>
      </c>
      <c r="L60" s="6">
        <f t="shared" si="5"/>
        <v>0.014494501715953956</v>
      </c>
    </row>
    <row r="61" spans="2:12" ht="12.75">
      <c r="B61" s="115" t="s">
        <v>134</v>
      </c>
      <c r="C61" s="117">
        <v>365</v>
      </c>
      <c r="D61" s="6">
        <f t="shared" si="0"/>
        <v>0.0002370225294784595</v>
      </c>
      <c r="E61" s="117">
        <v>365</v>
      </c>
      <c r="F61" s="6">
        <f t="shared" si="1"/>
        <v>0.00034741060125829265</v>
      </c>
      <c r="G61" s="117">
        <v>0</v>
      </c>
      <c r="H61" s="6">
        <f t="shared" si="2"/>
        <v>0</v>
      </c>
      <c r="I61" s="117">
        <v>757</v>
      </c>
      <c r="J61" s="6">
        <f t="shared" si="3"/>
        <v>0.0011485271694191366</v>
      </c>
      <c r="K61" s="56">
        <f t="shared" si="4"/>
        <v>1487</v>
      </c>
      <c r="L61" s="6">
        <f t="shared" si="5"/>
        <v>0.00042502265882399346</v>
      </c>
    </row>
    <row r="62" spans="2:12" ht="12.75">
      <c r="B62" s="115" t="s">
        <v>135</v>
      </c>
      <c r="C62" s="117">
        <v>35164</v>
      </c>
      <c r="D62" s="6">
        <f t="shared" si="0"/>
        <v>0.022834685552275483</v>
      </c>
      <c r="E62" s="117">
        <v>35164</v>
      </c>
      <c r="F62" s="6">
        <f t="shared" si="1"/>
        <v>0.03346944214423727</v>
      </c>
      <c r="G62" s="117">
        <v>23666</v>
      </c>
      <c r="H62" s="6">
        <f t="shared" si="2"/>
        <v>0.09505792002056522</v>
      </c>
      <c r="I62" s="117">
        <v>2048</v>
      </c>
      <c r="J62" s="6">
        <f t="shared" si="3"/>
        <v>0.0031072439140956295</v>
      </c>
      <c r="K62" s="56">
        <f t="shared" si="4"/>
        <v>96042</v>
      </c>
      <c r="L62" s="6">
        <f t="shared" si="5"/>
        <v>0.027451261734212494</v>
      </c>
    </row>
    <row r="63" spans="2:12" ht="12.75">
      <c r="B63" s="115" t="s">
        <v>136</v>
      </c>
      <c r="C63" s="117">
        <v>0</v>
      </c>
      <c r="D63" s="6">
        <f t="shared" si="0"/>
        <v>0</v>
      </c>
      <c r="E63" s="117">
        <v>0</v>
      </c>
      <c r="F63" s="6">
        <f t="shared" si="1"/>
        <v>0</v>
      </c>
      <c r="G63" s="117">
        <v>0</v>
      </c>
      <c r="H63" s="6">
        <f t="shared" si="2"/>
        <v>0</v>
      </c>
      <c r="I63" s="117">
        <v>20124</v>
      </c>
      <c r="J63" s="6">
        <f t="shared" si="3"/>
        <v>0.030532312757451392</v>
      </c>
      <c r="K63" s="56">
        <f t="shared" si="4"/>
        <v>20124</v>
      </c>
      <c r="L63" s="6">
        <f t="shared" si="5"/>
        <v>0.005751954261045087</v>
      </c>
    </row>
    <row r="64" spans="2:12" ht="12.75">
      <c r="B64" s="115" t="s">
        <v>137</v>
      </c>
      <c r="C64" s="117">
        <v>27803</v>
      </c>
      <c r="D64" s="6">
        <f t="shared" si="0"/>
        <v>0.0180546229783277</v>
      </c>
      <c r="E64" s="117">
        <v>27803</v>
      </c>
      <c r="F64" s="6">
        <f t="shared" si="1"/>
        <v>0.026463169717217287</v>
      </c>
      <c r="G64" s="117">
        <v>16893</v>
      </c>
      <c r="H64" s="6">
        <f t="shared" si="2"/>
        <v>0.0678531835928086</v>
      </c>
      <c r="I64" s="117">
        <v>23476</v>
      </c>
      <c r="J64" s="6">
        <f t="shared" si="3"/>
        <v>0.0356179971324751</v>
      </c>
      <c r="K64" s="56">
        <f t="shared" si="4"/>
        <v>95975</v>
      </c>
      <c r="L64" s="6">
        <f t="shared" si="5"/>
        <v>0.027432111419389893</v>
      </c>
    </row>
    <row r="65" spans="2:12" ht="12.75">
      <c r="B65" s="115" t="s">
        <v>139</v>
      </c>
      <c r="C65" s="117">
        <v>5264</v>
      </c>
      <c r="D65" s="6">
        <f t="shared" si="0"/>
        <v>0.0034183194388345507</v>
      </c>
      <c r="E65" s="117">
        <v>5264</v>
      </c>
      <c r="F65" s="6">
        <f t="shared" si="1"/>
        <v>0.005010327137051102</v>
      </c>
      <c r="G65" s="117">
        <v>0</v>
      </c>
      <c r="H65" s="6">
        <f t="shared" si="2"/>
        <v>0</v>
      </c>
      <c r="I65" s="117">
        <v>11566</v>
      </c>
      <c r="J65" s="6">
        <f t="shared" si="3"/>
        <v>0.017548038628139674</v>
      </c>
      <c r="K65" s="56">
        <f t="shared" si="4"/>
        <v>22094</v>
      </c>
      <c r="L65" s="6">
        <f t="shared" si="5"/>
        <v>0.0063150306819484275</v>
      </c>
    </row>
    <row r="66" spans="2:12" ht="12.75">
      <c r="B66" s="115" t="s">
        <v>140</v>
      </c>
      <c r="C66" s="117">
        <v>12131</v>
      </c>
      <c r="D66" s="6">
        <f t="shared" si="0"/>
        <v>0.007877589876995049</v>
      </c>
      <c r="E66" s="117">
        <v>12131</v>
      </c>
      <c r="F66" s="6">
        <f t="shared" si="1"/>
        <v>0.01154640549003931</v>
      </c>
      <c r="G66" s="117">
        <v>0</v>
      </c>
      <c r="H66" s="6">
        <f t="shared" si="2"/>
        <v>0</v>
      </c>
      <c r="I66" s="117">
        <v>12690</v>
      </c>
      <c r="J66" s="6">
        <f t="shared" si="3"/>
        <v>0.01925338147943044</v>
      </c>
      <c r="K66" s="56">
        <f t="shared" si="4"/>
        <v>36952</v>
      </c>
      <c r="L66" s="6">
        <f t="shared" si="5"/>
        <v>0.010561827363055956</v>
      </c>
    </row>
    <row r="67" spans="2:12" ht="12.75">
      <c r="B67" s="115" t="s">
        <v>141</v>
      </c>
      <c r="C67" s="117">
        <v>0</v>
      </c>
      <c r="D67" s="6">
        <f>+C67/$C$76</f>
        <v>0</v>
      </c>
      <c r="E67" s="117">
        <v>0</v>
      </c>
      <c r="F67" s="6">
        <f t="shared" si="1"/>
        <v>0</v>
      </c>
      <c r="G67" s="117">
        <v>0</v>
      </c>
      <c r="H67" s="6">
        <f t="shared" si="2"/>
        <v>0</v>
      </c>
      <c r="I67" s="117">
        <v>2568</v>
      </c>
      <c r="J67" s="6">
        <f t="shared" si="3"/>
        <v>0.003896192564158973</v>
      </c>
      <c r="K67" s="56">
        <f t="shared" si="4"/>
        <v>2568</v>
      </c>
      <c r="L67" s="6">
        <f t="shared" si="5"/>
        <v>0.0007340001263349128</v>
      </c>
    </row>
    <row r="68" spans="2:12" ht="12.75">
      <c r="B68" s="115" t="s">
        <v>143</v>
      </c>
      <c r="C68" s="117">
        <v>127</v>
      </c>
      <c r="D68" s="6">
        <f>+C68/$C$76</f>
        <v>8.247085272264208E-05</v>
      </c>
      <c r="E68" s="117">
        <v>127</v>
      </c>
      <c r="F68" s="6">
        <f>+E68/$E$76</f>
        <v>0.00012087985304055661</v>
      </c>
      <c r="G68" s="117">
        <v>0</v>
      </c>
      <c r="H68" s="6">
        <f>+G68/$G$76</f>
        <v>0</v>
      </c>
      <c r="I68" s="117">
        <v>17302</v>
      </c>
      <c r="J68" s="6">
        <f aca="true" t="shared" si="6" ref="J68:J73">+I68/$I$76</f>
        <v>0.026250749121915325</v>
      </c>
      <c r="K68" s="56">
        <f aca="true" t="shared" si="7" ref="K68:K73">+C68+E68+G68+I68</f>
        <v>17556</v>
      </c>
      <c r="L68" s="6">
        <f aca="true" t="shared" si="8" ref="L68:L73">+K68/$K$76</f>
        <v>0.005017954134710174</v>
      </c>
    </row>
    <row r="69" spans="2:12" ht="12.75">
      <c r="B69" s="115" t="s">
        <v>145</v>
      </c>
      <c r="C69" s="117">
        <v>484</v>
      </c>
      <c r="D69" s="6">
        <f>+C69/$C$76</f>
        <v>0.00031429836785636827</v>
      </c>
      <c r="E69" s="117">
        <v>484</v>
      </c>
      <c r="F69" s="6">
        <f>+E69/$E$76</f>
        <v>0.00046067597536716064</v>
      </c>
      <c r="G69" s="117">
        <v>0</v>
      </c>
      <c r="H69" s="6">
        <f>+G69/$G$76</f>
        <v>0</v>
      </c>
      <c r="I69" s="117">
        <v>0</v>
      </c>
      <c r="J69" s="6">
        <f t="shared" si="6"/>
        <v>0</v>
      </c>
      <c r="K69" s="56">
        <f t="shared" si="7"/>
        <v>968</v>
      </c>
      <c r="L69" s="6">
        <f t="shared" si="8"/>
        <v>0.00027667917534742814</v>
      </c>
    </row>
    <row r="70" spans="2:12" ht="12.75">
      <c r="B70" s="115" t="s">
        <v>146</v>
      </c>
      <c r="C70" s="117">
        <v>2971</v>
      </c>
      <c r="D70" s="6">
        <f>+C70/$C$76</f>
        <v>0.0019292984522753514</v>
      </c>
      <c r="E70" s="117">
        <v>2971</v>
      </c>
      <c r="F70" s="6">
        <f>+E70/$E$76</f>
        <v>0.002827827113255856</v>
      </c>
      <c r="G70" s="117">
        <v>0</v>
      </c>
      <c r="H70" s="6">
        <f>+G70/$G$76</f>
        <v>0</v>
      </c>
      <c r="I70" s="117">
        <v>674</v>
      </c>
      <c r="J70" s="6">
        <f t="shared" si="6"/>
        <v>0.0010225988271974876</v>
      </c>
      <c r="K70" s="56">
        <f t="shared" si="7"/>
        <v>6616</v>
      </c>
      <c r="L70" s="6">
        <f t="shared" si="8"/>
        <v>0.0018910221323332485</v>
      </c>
    </row>
    <row r="71" spans="2:12" ht="12.75">
      <c r="B71" s="115" t="s">
        <v>147</v>
      </c>
      <c r="C71" s="117">
        <v>0</v>
      </c>
      <c r="D71" s="6">
        <f>+C71/$C$76</f>
        <v>0</v>
      </c>
      <c r="E71" s="117">
        <v>0</v>
      </c>
      <c r="F71" s="6">
        <f>+E71/$E$76</f>
        <v>0</v>
      </c>
      <c r="G71" s="117">
        <v>0</v>
      </c>
      <c r="H71" s="6">
        <f>+G71/$G$76</f>
        <v>0</v>
      </c>
      <c r="I71" s="117">
        <v>689</v>
      </c>
      <c r="J71" s="6">
        <f t="shared" si="6"/>
        <v>0.00104535696133393</v>
      </c>
      <c r="K71" s="56">
        <f t="shared" si="7"/>
        <v>689</v>
      </c>
      <c r="L71" s="6">
        <f t="shared" si="8"/>
        <v>0.00019693383451898554</v>
      </c>
    </row>
    <row r="72" spans="2:12" ht="12.75">
      <c r="B72" s="115" t="s">
        <v>148</v>
      </c>
      <c r="C72" s="117">
        <v>3592</v>
      </c>
      <c r="D72" s="6"/>
      <c r="E72" s="117">
        <v>3592</v>
      </c>
      <c r="F72" s="6"/>
      <c r="G72" s="117">
        <v>0</v>
      </c>
      <c r="H72" s="6"/>
      <c r="I72" s="117">
        <v>3140</v>
      </c>
      <c r="J72" s="6">
        <f t="shared" si="6"/>
        <v>0.004764036079228651</v>
      </c>
      <c r="K72" s="56">
        <f t="shared" si="7"/>
        <v>10324</v>
      </c>
      <c r="L72" s="6">
        <f t="shared" si="8"/>
        <v>0.002950863436246744</v>
      </c>
    </row>
    <row r="73" spans="2:12" ht="12.75">
      <c r="B73" s="115" t="s">
        <v>149</v>
      </c>
      <c r="C73" s="117">
        <v>0</v>
      </c>
      <c r="D73" s="6"/>
      <c r="E73" s="117">
        <v>0</v>
      </c>
      <c r="F73" s="6"/>
      <c r="G73" s="117">
        <v>0</v>
      </c>
      <c r="H73" s="6"/>
      <c r="I73" s="117">
        <v>1896</v>
      </c>
      <c r="J73" s="6">
        <f t="shared" si="6"/>
        <v>0.0028766281548463445</v>
      </c>
      <c r="K73" s="56">
        <f t="shared" si="7"/>
        <v>1896</v>
      </c>
      <c r="L73" s="6">
        <f t="shared" si="8"/>
        <v>0.0005419253269201692</v>
      </c>
    </row>
    <row r="74" spans="2:12" ht="12.75">
      <c r="B74" s="31"/>
      <c r="C74" s="32"/>
      <c r="D74" s="6"/>
      <c r="E74" s="32"/>
      <c r="F74" s="6"/>
      <c r="G74" s="32"/>
      <c r="H74" s="6"/>
      <c r="I74" s="32"/>
      <c r="J74" s="6"/>
      <c r="K74" s="32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1539938</v>
      </c>
      <c r="D76" s="7">
        <f>SUM(D2:D75)</f>
        <v>0.9976674385592149</v>
      </c>
      <c r="E76" s="4">
        <f>SUM(E2:E75)</f>
        <v>1050630</v>
      </c>
      <c r="F76" s="10">
        <f>+E76/$E$76</f>
        <v>1</v>
      </c>
      <c r="G76" s="4">
        <f>SUM(G2:G75)</f>
        <v>248964</v>
      </c>
      <c r="H76" s="10">
        <f>+G76/$G$76</f>
        <v>1</v>
      </c>
      <c r="I76" s="4">
        <f>SUM(I2:I75)</f>
        <v>659105</v>
      </c>
      <c r="J76" s="10">
        <f>+I76/$I$76</f>
        <v>1</v>
      </c>
      <c r="K76" s="4">
        <f>SUM(K2:K75)</f>
        <v>3498637</v>
      </c>
      <c r="L76" s="10">
        <f>+K76/$K$76</f>
        <v>1</v>
      </c>
      <c r="M76" s="4">
        <f>+I76+G76+E76+C76</f>
        <v>3498637</v>
      </c>
    </row>
    <row r="77" spans="3:11" ht="12.75">
      <c r="C77" s="4"/>
      <c r="E77" s="4"/>
      <c r="G77" s="4"/>
      <c r="I77" s="4"/>
      <c r="K77" s="4">
        <f>+K76-K78</f>
        <v>4.880000000353903</v>
      </c>
    </row>
    <row r="78" spans="3:11" ht="12.75">
      <c r="C78" s="9">
        <v>1539935.75</v>
      </c>
      <c r="E78" s="4">
        <v>1050626.8</v>
      </c>
      <c r="G78" s="9">
        <v>248963.9</v>
      </c>
      <c r="I78" s="9">
        <v>659105.67</v>
      </c>
      <c r="K78" s="4">
        <f>SUM(C78:I78)</f>
        <v>3498632.1199999996</v>
      </c>
    </row>
    <row r="80" spans="3:11" ht="12.75">
      <c r="C80" s="4">
        <f>+C76-C78</f>
        <v>2.25</v>
      </c>
      <c r="E80" s="4">
        <f>+E76-E78</f>
        <v>3.199999999953434</v>
      </c>
      <c r="G80" s="4">
        <f>+G76-G78</f>
        <v>0.10000000000582077</v>
      </c>
      <c r="I80" s="4">
        <f>+I76-I78</f>
        <v>-0.6700000000419095</v>
      </c>
      <c r="K80" s="4">
        <f>+K76-K78</f>
        <v>4.880000000353903</v>
      </c>
    </row>
    <row r="83" ht="12.75">
      <c r="K83" s="4">
        <f>+K78</f>
        <v>3498632.1199999996</v>
      </c>
    </row>
    <row r="84" ht="12.75">
      <c r="K84" s="4">
        <v>0</v>
      </c>
    </row>
    <row r="85" ht="12.75">
      <c r="K85" s="4">
        <f>+K83-K84</f>
        <v>3498632.1199999996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4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3" max="63" width="13.42187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118" t="s">
        <v>150</v>
      </c>
      <c r="C1" s="120" t="s">
        <v>151</v>
      </c>
      <c r="D1" s="1" t="s">
        <v>159</v>
      </c>
      <c r="E1" s="120" t="s">
        <v>152</v>
      </c>
      <c r="F1" s="1" t="s">
        <v>159</v>
      </c>
      <c r="G1" s="120" t="s">
        <v>153</v>
      </c>
      <c r="H1" s="1" t="s">
        <v>159</v>
      </c>
      <c r="I1" s="120" t="s">
        <v>161</v>
      </c>
      <c r="J1" s="1" t="s">
        <v>159</v>
      </c>
      <c r="K1" s="57" t="s">
        <v>162</v>
      </c>
      <c r="L1" s="1" t="s">
        <v>156</v>
      </c>
      <c r="P1" s="118" t="s">
        <v>150</v>
      </c>
      <c r="Q1" s="120" t="s">
        <v>151</v>
      </c>
      <c r="R1" s="13" t="s">
        <v>159</v>
      </c>
      <c r="S1" s="12"/>
      <c r="AC1" s="118" t="s">
        <v>150</v>
      </c>
      <c r="AD1" s="120" t="s">
        <v>152</v>
      </c>
      <c r="AE1" s="13" t="s">
        <v>159</v>
      </c>
      <c r="AF1" s="12"/>
      <c r="AQ1" s="118" t="s">
        <v>150</v>
      </c>
      <c r="AR1" s="120" t="s">
        <v>153</v>
      </c>
      <c r="AS1" s="13" t="s">
        <v>159</v>
      </c>
      <c r="AT1" s="12"/>
      <c r="BD1" s="118" t="s">
        <v>150</v>
      </c>
      <c r="BE1" s="120" t="s">
        <v>161</v>
      </c>
      <c r="BF1" s="13" t="s">
        <v>159</v>
      </c>
      <c r="BR1" s="118" t="s">
        <v>150</v>
      </c>
      <c r="BS1" s="122" t="s">
        <v>162</v>
      </c>
      <c r="BT1" s="13" t="s">
        <v>159</v>
      </c>
    </row>
    <row r="2" spans="2:77" ht="12.75">
      <c r="B2" s="119" t="s">
        <v>2</v>
      </c>
      <c r="C2" s="121">
        <v>111022</v>
      </c>
      <c r="D2" s="6">
        <f>+C2/$C$76</f>
        <v>0.004883338176117045</v>
      </c>
      <c r="E2" s="121">
        <v>111025</v>
      </c>
      <c r="F2" s="6">
        <f>+E2/$E$76</f>
        <v>0.007210704146611135</v>
      </c>
      <c r="G2" s="121">
        <v>4874</v>
      </c>
      <c r="H2" s="6">
        <f>+G2/$G$76</f>
        <v>0.0012491004631461544</v>
      </c>
      <c r="I2" s="121">
        <v>17935</v>
      </c>
      <c r="J2" s="6">
        <f>+I2/$I$76</f>
        <v>0.002331776648690253</v>
      </c>
      <c r="K2" s="58">
        <f>+C2+E2+G2+I2</f>
        <v>244856</v>
      </c>
      <c r="L2" s="6">
        <f>+K2/$K$76</f>
        <v>0.004924136372691499</v>
      </c>
      <c r="O2">
        <v>1</v>
      </c>
      <c r="P2" s="119" t="s">
        <v>58</v>
      </c>
      <c r="Q2" s="121">
        <v>3490414</v>
      </c>
      <c r="R2" s="6">
        <f aca="true" t="shared" si="0" ref="R2:R66">+Q2/$C$76</f>
        <v>0.15352697606468446</v>
      </c>
      <c r="W2">
        <v>1</v>
      </c>
      <c r="X2" s="27" t="str">
        <f>+P2</f>
        <v>33139</v>
      </c>
      <c r="Y2" s="27">
        <f>+Q2</f>
        <v>3490414</v>
      </c>
      <c r="AB2">
        <v>1</v>
      </c>
      <c r="AC2" s="119" t="s">
        <v>40</v>
      </c>
      <c r="AD2" s="121">
        <v>2441559</v>
      </c>
      <c r="AE2" s="6">
        <f aca="true" t="shared" si="1" ref="AE2:AE66">+AD2/$E$76</f>
        <v>0.15857112907449436</v>
      </c>
      <c r="AH2">
        <v>1</v>
      </c>
      <c r="AI2" s="34" t="str">
        <f>+AC2</f>
        <v>33126</v>
      </c>
      <c r="AJ2" s="27">
        <f>+AD2</f>
        <v>2441559</v>
      </c>
      <c r="AK2" s="6">
        <f aca="true" t="shared" si="2" ref="AK2:AK11">+AJ2/$E$76</f>
        <v>0.15857112907449436</v>
      </c>
      <c r="AP2">
        <v>1</v>
      </c>
      <c r="AQ2" s="119" t="s">
        <v>40</v>
      </c>
      <c r="AR2" s="121">
        <v>547598</v>
      </c>
      <c r="AS2" s="6">
        <f aca="true" t="shared" si="3" ref="AS2:AS66">+AR2/$G$76</f>
        <v>0.1403374877755248</v>
      </c>
      <c r="AV2">
        <v>1</v>
      </c>
      <c r="AW2" s="26" t="str">
        <f>+AQ2</f>
        <v>33126</v>
      </c>
      <c r="AX2" s="27">
        <f>+AR2</f>
        <v>547598</v>
      </c>
      <c r="AY2" s="6">
        <f aca="true" t="shared" si="4" ref="AY2:AY11">+AX2/$G$76</f>
        <v>0.1403374877755248</v>
      </c>
      <c r="BC2">
        <v>1</v>
      </c>
      <c r="BD2" s="119" t="s">
        <v>48</v>
      </c>
      <c r="BE2" s="121">
        <v>735859</v>
      </c>
      <c r="BF2" s="6">
        <f aca="true" t="shared" si="5" ref="BF2:BF66">+BE2/$I$76</f>
        <v>0.09567096921820802</v>
      </c>
      <c r="BH2">
        <v>1</v>
      </c>
      <c r="BI2" s="26" t="str">
        <f>+BD2</f>
        <v>33133</v>
      </c>
      <c r="BJ2" s="27">
        <f>+BE2</f>
        <v>735859</v>
      </c>
      <c r="BK2" s="6">
        <f>+BJ2/$I$76</f>
        <v>0.09567096921820802</v>
      </c>
      <c r="BR2" s="119" t="s">
        <v>40</v>
      </c>
      <c r="BS2" s="123">
        <v>5634814</v>
      </c>
      <c r="BT2" s="6">
        <f aca="true" t="shared" si="6" ref="BT2:BT66">+BS2/$K$76</f>
        <v>0.11331800148148821</v>
      </c>
      <c r="BW2" s="26" t="str">
        <f>+BR2</f>
        <v>33126</v>
      </c>
      <c r="BX2" s="71">
        <f>+BS2</f>
        <v>5634814</v>
      </c>
      <c r="BY2" s="6">
        <f>+BX2/$K$76</f>
        <v>0.11331800148148821</v>
      </c>
    </row>
    <row r="3" spans="2:77" ht="12.75">
      <c r="B3" s="119" t="s">
        <v>6</v>
      </c>
      <c r="C3" s="121">
        <v>84329</v>
      </c>
      <c r="D3" s="6">
        <f aca="true" t="shared" si="7" ref="D3:D66">+C3/$C$76</f>
        <v>0.003709238034387547</v>
      </c>
      <c r="E3" s="121">
        <v>84329</v>
      </c>
      <c r="F3" s="6">
        <f aca="true" t="shared" si="8" ref="F3:F66">+E3/$E$76</f>
        <v>0.005476887817874986</v>
      </c>
      <c r="G3" s="121">
        <v>13213</v>
      </c>
      <c r="H3" s="6">
        <f aca="true" t="shared" si="9" ref="H3:H66">+G3/$G$76</f>
        <v>0.003386205256370566</v>
      </c>
      <c r="I3" s="121">
        <v>155225</v>
      </c>
      <c r="J3" s="6">
        <f aca="true" t="shared" si="10" ref="J3:J66">+I3/$I$76</f>
        <v>0.02018121161376886</v>
      </c>
      <c r="K3" s="58">
        <f aca="true" t="shared" si="11" ref="K3:K66">+C3+E3+G3+I3</f>
        <v>337096</v>
      </c>
      <c r="L3" s="6">
        <f aca="true" t="shared" si="12" ref="L3:L66">+K3/$K$76</f>
        <v>0.0067791137431339795</v>
      </c>
      <c r="O3">
        <v>2</v>
      </c>
      <c r="P3" s="119" t="s">
        <v>61</v>
      </c>
      <c r="Q3" s="121">
        <v>3329136</v>
      </c>
      <c r="R3" s="6">
        <f t="shared" si="0"/>
        <v>0.14643311165611855</v>
      </c>
      <c r="W3">
        <v>2</v>
      </c>
      <c r="X3" s="27" t="str">
        <f aca="true" t="shared" si="13" ref="X3:X13">+P3</f>
        <v>33140</v>
      </c>
      <c r="Y3" s="27">
        <f aca="true" t="shared" si="14" ref="Y3:Y13">+Q3</f>
        <v>3329136</v>
      </c>
      <c r="AB3">
        <v>2</v>
      </c>
      <c r="AC3" s="119" t="s">
        <v>45</v>
      </c>
      <c r="AD3" s="121">
        <v>1670421</v>
      </c>
      <c r="AE3" s="6">
        <f t="shared" si="1"/>
        <v>0.10848828310098012</v>
      </c>
      <c r="AH3">
        <v>2</v>
      </c>
      <c r="AI3" s="34" t="str">
        <f aca="true" t="shared" si="15" ref="AI3:AJ11">+AC3</f>
        <v>33131</v>
      </c>
      <c r="AJ3" s="27">
        <f t="shared" si="15"/>
        <v>1670421</v>
      </c>
      <c r="AK3" s="6">
        <f t="shared" si="2"/>
        <v>0.10848828310098012</v>
      </c>
      <c r="AP3">
        <v>2</v>
      </c>
      <c r="AQ3" s="119" t="s">
        <v>45</v>
      </c>
      <c r="AR3" s="121">
        <v>493384</v>
      </c>
      <c r="AS3" s="6">
        <f t="shared" si="3"/>
        <v>0.12644361569735377</v>
      </c>
      <c r="AV3">
        <v>2</v>
      </c>
      <c r="AW3" s="26" t="str">
        <f aca="true" t="shared" si="16" ref="AW3:AW11">+AQ3</f>
        <v>33131</v>
      </c>
      <c r="AX3" s="27">
        <f aca="true" t="shared" si="17" ref="AX3:AX11">+AR3</f>
        <v>493384</v>
      </c>
      <c r="AY3" s="6">
        <f t="shared" si="4"/>
        <v>0.12644361569735377</v>
      </c>
      <c r="BC3">
        <f>+BC2+1</f>
        <v>2</v>
      </c>
      <c r="BD3" s="119" t="s">
        <v>99</v>
      </c>
      <c r="BE3" s="121">
        <v>453767</v>
      </c>
      <c r="BF3" s="6">
        <f t="shared" si="5"/>
        <v>0.05899544435719152</v>
      </c>
      <c r="BH3">
        <f>+BH2+1</f>
        <v>2</v>
      </c>
      <c r="BI3" s="26" t="str">
        <f aca="true" t="shared" si="18" ref="BI3:BI21">+BD3</f>
        <v>33160</v>
      </c>
      <c r="BJ3" s="27">
        <f aca="true" t="shared" si="19" ref="BJ3:BJ21">+BE3</f>
        <v>453767</v>
      </c>
      <c r="BK3" s="6">
        <f aca="true" t="shared" si="20" ref="BK3:BK21">+BJ3/$I$76</f>
        <v>0.05899544435719152</v>
      </c>
      <c r="BR3" s="119" t="s">
        <v>45</v>
      </c>
      <c r="BS3" s="123">
        <v>3937836</v>
      </c>
      <c r="BT3" s="6">
        <f>+BS3/$K$76</f>
        <v>0.0791912041252573</v>
      </c>
      <c r="BW3" s="26" t="str">
        <f aca="true" t="shared" si="21" ref="BW3:BW18">+BR3</f>
        <v>33131</v>
      </c>
      <c r="BX3" s="71">
        <f aca="true" t="shared" si="22" ref="BX3:BX18">+BS3</f>
        <v>3937836</v>
      </c>
      <c r="BY3" s="6">
        <f aca="true" t="shared" si="23" ref="BY3:BY18">+BX3/$K$76</f>
        <v>0.0791912041252573</v>
      </c>
    </row>
    <row r="4" spans="2:77" ht="12.75">
      <c r="B4" s="119" t="s">
        <v>7</v>
      </c>
      <c r="C4" s="121">
        <v>5639</v>
      </c>
      <c r="D4" s="6">
        <f t="shared" si="7"/>
        <v>0.0002480332184172868</v>
      </c>
      <c r="E4" s="121">
        <v>5639</v>
      </c>
      <c r="F4" s="6">
        <f t="shared" si="8"/>
        <v>0.0003662342777098869</v>
      </c>
      <c r="G4" s="121">
        <v>0</v>
      </c>
      <c r="H4" s="6">
        <f t="shared" si="9"/>
        <v>0</v>
      </c>
      <c r="I4" s="121">
        <v>25421</v>
      </c>
      <c r="J4" s="6">
        <f t="shared" si="10"/>
        <v>0.0033050512509815956</v>
      </c>
      <c r="K4" s="58">
        <f t="shared" si="11"/>
        <v>36699</v>
      </c>
      <c r="L4" s="6">
        <f t="shared" si="12"/>
        <v>0.0007380292120324</v>
      </c>
      <c r="O4">
        <v>3</v>
      </c>
      <c r="P4" s="119" t="s">
        <v>40</v>
      </c>
      <c r="Q4" s="121">
        <v>2441559</v>
      </c>
      <c r="R4" s="6">
        <f t="shared" si="0"/>
        <v>0.10739275345374931</v>
      </c>
      <c r="W4">
        <v>3</v>
      </c>
      <c r="X4" s="27" t="str">
        <f t="shared" si="13"/>
        <v>33126</v>
      </c>
      <c r="Y4" s="27">
        <f t="shared" si="14"/>
        <v>2441559</v>
      </c>
      <c r="AB4">
        <v>3</v>
      </c>
      <c r="AC4" s="119" t="s">
        <v>46</v>
      </c>
      <c r="AD4" s="121">
        <v>1229968</v>
      </c>
      <c r="AE4" s="6">
        <f t="shared" si="1"/>
        <v>0.07988232702363435</v>
      </c>
      <c r="AH4">
        <v>3</v>
      </c>
      <c r="AI4" s="34" t="str">
        <f t="shared" si="15"/>
        <v>33132</v>
      </c>
      <c r="AJ4" s="27">
        <f t="shared" si="15"/>
        <v>1229968</v>
      </c>
      <c r="AK4" s="6">
        <f t="shared" si="2"/>
        <v>0.07988232702363435</v>
      </c>
      <c r="AP4">
        <v>3</v>
      </c>
      <c r="AQ4" s="119" t="s">
        <v>51</v>
      </c>
      <c r="AR4" s="121">
        <v>463043</v>
      </c>
      <c r="AS4" s="6">
        <f t="shared" si="3"/>
        <v>0.11866787561686189</v>
      </c>
      <c r="AV4">
        <v>3</v>
      </c>
      <c r="AW4" s="26" t="str">
        <f t="shared" si="16"/>
        <v>33134</v>
      </c>
      <c r="AX4" s="27">
        <f t="shared" si="17"/>
        <v>463043</v>
      </c>
      <c r="AY4" s="6">
        <f t="shared" si="4"/>
        <v>0.11866787561686189</v>
      </c>
      <c r="BC4">
        <f aca="true" t="shared" si="24" ref="BC4:BC67">+BC3+1</f>
        <v>3</v>
      </c>
      <c r="BD4" s="119" t="s">
        <v>132</v>
      </c>
      <c r="BE4" s="121">
        <v>420102</v>
      </c>
      <c r="BF4" s="6">
        <f t="shared" si="5"/>
        <v>0.054618568924899503</v>
      </c>
      <c r="BH4">
        <f aca="true" t="shared" si="25" ref="BH4:BH21">+BH3+1</f>
        <v>3</v>
      </c>
      <c r="BI4" s="26" t="str">
        <f t="shared" si="18"/>
        <v>33176</v>
      </c>
      <c r="BJ4" s="27">
        <f t="shared" si="19"/>
        <v>420102</v>
      </c>
      <c r="BK4" s="6">
        <f t="shared" si="20"/>
        <v>0.054618568924899503</v>
      </c>
      <c r="BR4" s="119" t="s">
        <v>58</v>
      </c>
      <c r="BS4" s="123">
        <v>3490414</v>
      </c>
      <c r="BT4" s="6">
        <f t="shared" si="6"/>
        <v>0.07019339747913723</v>
      </c>
      <c r="BW4" s="26" t="str">
        <f t="shared" si="21"/>
        <v>33139</v>
      </c>
      <c r="BX4" s="71">
        <f t="shared" si="22"/>
        <v>3490414</v>
      </c>
      <c r="BY4" s="6">
        <f t="shared" si="23"/>
        <v>0.07019339747913723</v>
      </c>
    </row>
    <row r="5" spans="2:77" ht="12.75">
      <c r="B5" s="119" t="s">
        <v>8</v>
      </c>
      <c r="C5" s="121">
        <v>277817</v>
      </c>
      <c r="D5" s="6">
        <f t="shared" si="7"/>
        <v>0.012219869594083235</v>
      </c>
      <c r="E5" s="121">
        <v>277817</v>
      </c>
      <c r="F5" s="6">
        <f t="shared" si="8"/>
        <v>0.01804328929429467</v>
      </c>
      <c r="G5" s="121">
        <v>195972</v>
      </c>
      <c r="H5" s="6">
        <f t="shared" si="9"/>
        <v>0.05022337217145634</v>
      </c>
      <c r="I5" s="121">
        <v>180524</v>
      </c>
      <c r="J5" s="6">
        <f t="shared" si="10"/>
        <v>0.023470401323008597</v>
      </c>
      <c r="K5" s="58">
        <f t="shared" si="11"/>
        <v>932130</v>
      </c>
      <c r="L5" s="6">
        <f t="shared" si="12"/>
        <v>0.01874544727136328</v>
      </c>
      <c r="O5">
        <v>4</v>
      </c>
      <c r="P5" s="119" t="s">
        <v>45</v>
      </c>
      <c r="Q5" s="121">
        <v>1670421</v>
      </c>
      <c r="R5" s="6">
        <f t="shared" si="0"/>
        <v>0.07347400190491624</v>
      </c>
      <c r="W5">
        <v>4</v>
      </c>
      <c r="X5" s="27" t="str">
        <f t="shared" si="13"/>
        <v>33131</v>
      </c>
      <c r="Y5" s="27">
        <f t="shared" si="14"/>
        <v>1670421</v>
      </c>
      <c r="AB5">
        <v>4</v>
      </c>
      <c r="AC5" s="119" t="s">
        <v>99</v>
      </c>
      <c r="AD5" s="121">
        <v>1149247</v>
      </c>
      <c r="AE5" s="6">
        <f t="shared" si="1"/>
        <v>0.07463976679468955</v>
      </c>
      <c r="AH5">
        <v>4</v>
      </c>
      <c r="AI5" s="34" t="str">
        <f t="shared" si="15"/>
        <v>33160</v>
      </c>
      <c r="AJ5" s="27">
        <f t="shared" si="15"/>
        <v>1149247</v>
      </c>
      <c r="AK5" s="6">
        <f t="shared" si="2"/>
        <v>0.07463976679468955</v>
      </c>
      <c r="AP5">
        <v>4</v>
      </c>
      <c r="AQ5" s="119" t="s">
        <v>135</v>
      </c>
      <c r="AR5" s="121">
        <v>388854</v>
      </c>
      <c r="AS5" s="6">
        <f t="shared" si="3"/>
        <v>0.0996548443775615</v>
      </c>
      <c r="AV5">
        <v>4</v>
      </c>
      <c r="AW5" s="26" t="str">
        <f t="shared" si="16"/>
        <v>33178</v>
      </c>
      <c r="AX5" s="27">
        <f t="shared" si="17"/>
        <v>388854</v>
      </c>
      <c r="AY5" s="6">
        <f t="shared" si="4"/>
        <v>0.0996548443775615</v>
      </c>
      <c r="BC5">
        <f t="shared" si="24"/>
        <v>4</v>
      </c>
      <c r="BD5" s="119" t="s">
        <v>51</v>
      </c>
      <c r="BE5" s="121">
        <v>366070</v>
      </c>
      <c r="BF5" s="6">
        <f t="shared" si="5"/>
        <v>0.04759372611017791</v>
      </c>
      <c r="BH5">
        <f t="shared" si="25"/>
        <v>4</v>
      </c>
      <c r="BI5" s="26" t="str">
        <f t="shared" si="18"/>
        <v>33134</v>
      </c>
      <c r="BJ5" s="27">
        <f t="shared" si="19"/>
        <v>366070</v>
      </c>
      <c r="BK5" s="6">
        <f t="shared" si="20"/>
        <v>0.04759372611017791</v>
      </c>
      <c r="BR5" s="119" t="s">
        <v>61</v>
      </c>
      <c r="BS5" s="123">
        <v>3329136</v>
      </c>
      <c r="BT5" s="6">
        <f t="shared" si="6"/>
        <v>0.06695004274854072</v>
      </c>
      <c r="BW5" s="26" t="str">
        <f t="shared" si="21"/>
        <v>33140</v>
      </c>
      <c r="BX5" s="71">
        <f t="shared" si="22"/>
        <v>3329136</v>
      </c>
      <c r="BY5" s="6">
        <f t="shared" si="23"/>
        <v>0.06695004274854072</v>
      </c>
    </row>
    <row r="6" spans="2:77" ht="12.75">
      <c r="B6" s="119" t="s">
        <v>12</v>
      </c>
      <c r="C6" s="121">
        <v>0</v>
      </c>
      <c r="D6" s="6">
        <f t="shared" si="7"/>
        <v>0</v>
      </c>
      <c r="E6" s="121">
        <v>0</v>
      </c>
      <c r="F6" s="6">
        <f t="shared" si="8"/>
        <v>0</v>
      </c>
      <c r="G6" s="121">
        <v>0</v>
      </c>
      <c r="H6" s="6">
        <f t="shared" si="9"/>
        <v>0</v>
      </c>
      <c r="I6" s="121">
        <v>41101</v>
      </c>
      <c r="J6" s="6">
        <f t="shared" si="10"/>
        <v>0.005343649402721945</v>
      </c>
      <c r="K6" s="58">
        <f t="shared" si="11"/>
        <v>41101</v>
      </c>
      <c r="L6" s="6">
        <f t="shared" si="12"/>
        <v>0.0008265549100450604</v>
      </c>
      <c r="O6">
        <v>5</v>
      </c>
      <c r="P6" s="119" t="s">
        <v>46</v>
      </c>
      <c r="Q6" s="121">
        <v>1229968</v>
      </c>
      <c r="R6" s="6">
        <f t="shared" si="0"/>
        <v>0.05410053583796301</v>
      </c>
      <c r="W6">
        <v>5</v>
      </c>
      <c r="X6" s="27" t="str">
        <f t="shared" si="13"/>
        <v>33132</v>
      </c>
      <c r="Y6" s="27">
        <f t="shared" si="14"/>
        <v>1229968</v>
      </c>
      <c r="AB6">
        <v>5</v>
      </c>
      <c r="AC6" s="119" t="s">
        <v>51</v>
      </c>
      <c r="AD6" s="121">
        <v>1104782</v>
      </c>
      <c r="AE6" s="6">
        <f t="shared" si="1"/>
        <v>0.07175191306914067</v>
      </c>
      <c r="AH6">
        <v>5</v>
      </c>
      <c r="AI6" s="34" t="str">
        <f t="shared" si="15"/>
        <v>33134</v>
      </c>
      <c r="AJ6" s="27">
        <f t="shared" si="15"/>
        <v>1104782</v>
      </c>
      <c r="AK6" s="6">
        <f t="shared" si="2"/>
        <v>0.07175191306914067</v>
      </c>
      <c r="AP6">
        <v>5</v>
      </c>
      <c r="AQ6" s="119" t="s">
        <v>137</v>
      </c>
      <c r="AR6" s="121">
        <v>356634</v>
      </c>
      <c r="AS6" s="6">
        <f t="shared" si="3"/>
        <v>0.09139755736021044</v>
      </c>
      <c r="AV6">
        <v>5</v>
      </c>
      <c r="AW6" s="26" t="str">
        <f t="shared" si="16"/>
        <v>33180</v>
      </c>
      <c r="AX6" s="27">
        <f t="shared" si="17"/>
        <v>356634</v>
      </c>
      <c r="AY6" s="6">
        <f t="shared" si="4"/>
        <v>0.09139755736021044</v>
      </c>
      <c r="BC6">
        <f t="shared" si="24"/>
        <v>5</v>
      </c>
      <c r="BD6" s="119" t="s">
        <v>46</v>
      </c>
      <c r="BE6" s="121">
        <v>317105</v>
      </c>
      <c r="BF6" s="6">
        <f t="shared" si="5"/>
        <v>0.04122765732829231</v>
      </c>
      <c r="BH6">
        <f t="shared" si="25"/>
        <v>5</v>
      </c>
      <c r="BI6" s="26" t="str">
        <f t="shared" si="18"/>
        <v>33132</v>
      </c>
      <c r="BJ6" s="27">
        <f t="shared" si="19"/>
        <v>317105</v>
      </c>
      <c r="BK6" s="6">
        <f t="shared" si="20"/>
        <v>0.04122765732829231</v>
      </c>
      <c r="BM6" s="4">
        <f>+I76</f>
        <v>7691560</v>
      </c>
      <c r="BR6" s="119" t="s">
        <v>51</v>
      </c>
      <c r="BS6" s="123">
        <v>3038676</v>
      </c>
      <c r="BT6" s="6">
        <f t="shared" si="6"/>
        <v>0.06110879462387981</v>
      </c>
      <c r="BW6" s="26" t="str">
        <f t="shared" si="21"/>
        <v>33134</v>
      </c>
      <c r="BX6" s="71">
        <f t="shared" si="22"/>
        <v>3038676</v>
      </c>
      <c r="BY6" s="6">
        <f t="shared" si="23"/>
        <v>0.06110879462387981</v>
      </c>
    </row>
    <row r="7" spans="2:77" ht="12.75">
      <c r="B7" s="119" t="s">
        <v>15</v>
      </c>
      <c r="C7" s="121">
        <v>301540</v>
      </c>
      <c r="D7" s="6">
        <f t="shared" si="7"/>
        <v>0.013263333335972452</v>
      </c>
      <c r="E7" s="121">
        <v>301540</v>
      </c>
      <c r="F7" s="6">
        <f t="shared" si="8"/>
        <v>0.019584019170178983</v>
      </c>
      <c r="G7" s="121">
        <v>35414</v>
      </c>
      <c r="H7" s="6">
        <f t="shared" si="9"/>
        <v>0.009075839926519884</v>
      </c>
      <c r="I7" s="121">
        <v>44227</v>
      </c>
      <c r="J7" s="6">
        <f t="shared" si="10"/>
        <v>0.005750068906697731</v>
      </c>
      <c r="K7" s="58">
        <f t="shared" si="11"/>
        <v>682721</v>
      </c>
      <c r="L7" s="6">
        <f t="shared" si="12"/>
        <v>0.013729748539959459</v>
      </c>
      <c r="O7">
        <v>6</v>
      </c>
      <c r="P7" s="119" t="s">
        <v>99</v>
      </c>
      <c r="Q7" s="121">
        <v>1149244</v>
      </c>
      <c r="R7" s="6">
        <f t="shared" si="0"/>
        <v>0.05054986488149607</v>
      </c>
      <c r="W7">
        <v>6</v>
      </c>
      <c r="X7" s="27" t="str">
        <f t="shared" si="13"/>
        <v>33160</v>
      </c>
      <c r="Y7" s="27">
        <f t="shared" si="14"/>
        <v>1149244</v>
      </c>
      <c r="AB7">
        <v>6</v>
      </c>
      <c r="AC7" s="119" t="s">
        <v>48</v>
      </c>
      <c r="AD7" s="121">
        <v>843986</v>
      </c>
      <c r="AE7" s="6">
        <f t="shared" si="1"/>
        <v>0.05481408106175857</v>
      </c>
      <c r="AH7">
        <v>6</v>
      </c>
      <c r="AI7" s="34" t="str">
        <f t="shared" si="15"/>
        <v>33133</v>
      </c>
      <c r="AJ7" s="27">
        <f t="shared" si="15"/>
        <v>843986</v>
      </c>
      <c r="AK7" s="6">
        <f t="shared" si="2"/>
        <v>0.05481408106175857</v>
      </c>
      <c r="AP7">
        <v>6</v>
      </c>
      <c r="AQ7" s="119" t="s">
        <v>46</v>
      </c>
      <c r="AR7" s="121">
        <v>247467</v>
      </c>
      <c r="AS7" s="6">
        <f t="shared" si="3"/>
        <v>0.06342042353577952</v>
      </c>
      <c r="AV7">
        <v>6</v>
      </c>
      <c r="AW7" s="26" t="str">
        <f t="shared" si="16"/>
        <v>33132</v>
      </c>
      <c r="AX7" s="27">
        <f t="shared" si="17"/>
        <v>247467</v>
      </c>
      <c r="AY7" s="6">
        <f t="shared" si="4"/>
        <v>0.06342042353577952</v>
      </c>
      <c r="BC7">
        <f t="shared" si="24"/>
        <v>6</v>
      </c>
      <c r="BD7" s="119" t="s">
        <v>137</v>
      </c>
      <c r="BE7" s="121">
        <v>306073</v>
      </c>
      <c r="BF7" s="6">
        <f t="shared" si="5"/>
        <v>0.03979335791438928</v>
      </c>
      <c r="BH7">
        <f t="shared" si="25"/>
        <v>6</v>
      </c>
      <c r="BI7" s="26" t="str">
        <f t="shared" si="18"/>
        <v>33180</v>
      </c>
      <c r="BJ7" s="27">
        <f t="shared" si="19"/>
        <v>306073</v>
      </c>
      <c r="BK7" s="6">
        <f t="shared" si="20"/>
        <v>0.03979335791438928</v>
      </c>
      <c r="BM7" s="4">
        <f>SUM(BJ2:BJ21)</f>
        <v>5609749</v>
      </c>
      <c r="BR7" s="119" t="s">
        <v>46</v>
      </c>
      <c r="BS7" s="123">
        <v>3024508</v>
      </c>
      <c r="BT7" s="6">
        <f t="shared" si="6"/>
        <v>0.06082387138684133</v>
      </c>
      <c r="BW7" s="26" t="str">
        <f t="shared" si="21"/>
        <v>33132</v>
      </c>
      <c r="BX7" s="71">
        <f t="shared" si="22"/>
        <v>3024508</v>
      </c>
      <c r="BY7" s="6">
        <f t="shared" si="23"/>
        <v>0.06082387138684133</v>
      </c>
    </row>
    <row r="8" spans="2:77" ht="12.75">
      <c r="B8" s="119" t="s">
        <v>17</v>
      </c>
      <c r="C8" s="121">
        <v>88791</v>
      </c>
      <c r="D8" s="6">
        <f t="shared" si="7"/>
        <v>0.0039055005313866488</v>
      </c>
      <c r="E8" s="121">
        <v>88791</v>
      </c>
      <c r="F8" s="6">
        <f t="shared" si="8"/>
        <v>0.005766679863830212</v>
      </c>
      <c r="G8" s="121">
        <v>5932</v>
      </c>
      <c r="H8" s="6">
        <f t="shared" si="9"/>
        <v>0.0015202429108295012</v>
      </c>
      <c r="I8" s="121">
        <v>14044</v>
      </c>
      <c r="J8" s="6">
        <f t="shared" si="10"/>
        <v>0.0018258974772347872</v>
      </c>
      <c r="K8" s="58">
        <f t="shared" si="11"/>
        <v>197558</v>
      </c>
      <c r="L8" s="6">
        <f t="shared" si="12"/>
        <v>0.003972957711945745</v>
      </c>
      <c r="O8">
        <v>7</v>
      </c>
      <c r="P8" s="119" t="s">
        <v>51</v>
      </c>
      <c r="Q8" s="121">
        <v>1104781</v>
      </c>
      <c r="R8" s="6">
        <f t="shared" si="0"/>
        <v>0.04859414560671547</v>
      </c>
      <c r="W8">
        <v>7</v>
      </c>
      <c r="X8" s="27" t="str">
        <f t="shared" si="13"/>
        <v>33134</v>
      </c>
      <c r="Y8" s="27">
        <f t="shared" si="14"/>
        <v>1104781</v>
      </c>
      <c r="AB8">
        <v>7</v>
      </c>
      <c r="AC8" s="119" t="s">
        <v>115</v>
      </c>
      <c r="AD8" s="121">
        <v>805450</v>
      </c>
      <c r="AE8" s="6">
        <f t="shared" si="1"/>
        <v>0.05231129614850654</v>
      </c>
      <c r="AH8">
        <v>7</v>
      </c>
      <c r="AI8" s="34" t="str">
        <f t="shared" si="15"/>
        <v>33166</v>
      </c>
      <c r="AJ8" s="27">
        <f t="shared" si="15"/>
        <v>805450</v>
      </c>
      <c r="AK8" s="6">
        <f t="shared" si="2"/>
        <v>0.05231129614850654</v>
      </c>
      <c r="AP8">
        <v>7</v>
      </c>
      <c r="AQ8" s="119" t="s">
        <v>48</v>
      </c>
      <c r="AR8" s="121">
        <v>242329</v>
      </c>
      <c r="AS8" s="6">
        <f t="shared" si="3"/>
        <v>0.06210366559986551</v>
      </c>
      <c r="AV8">
        <v>7</v>
      </c>
      <c r="AW8" s="26" t="str">
        <f t="shared" si="16"/>
        <v>33133</v>
      </c>
      <c r="AX8" s="27">
        <f t="shared" si="17"/>
        <v>242329</v>
      </c>
      <c r="AY8" s="6">
        <f t="shared" si="4"/>
        <v>0.06210366559986551</v>
      </c>
      <c r="BC8">
        <f t="shared" si="24"/>
        <v>7</v>
      </c>
      <c r="BD8" s="119" t="s">
        <v>38</v>
      </c>
      <c r="BE8" s="121">
        <v>293755</v>
      </c>
      <c r="BF8" s="6">
        <f t="shared" si="5"/>
        <v>0.038191862249010604</v>
      </c>
      <c r="BH8">
        <f t="shared" si="25"/>
        <v>7</v>
      </c>
      <c r="BI8" s="26" t="str">
        <f t="shared" si="18"/>
        <v>33122</v>
      </c>
      <c r="BJ8" s="27">
        <f t="shared" si="19"/>
        <v>293755</v>
      </c>
      <c r="BK8" s="6">
        <f t="shared" si="20"/>
        <v>0.038191862249010604</v>
      </c>
      <c r="BR8" s="119" t="s">
        <v>99</v>
      </c>
      <c r="BS8" s="123">
        <v>2914308</v>
      </c>
      <c r="BT8" s="6">
        <f t="shared" si="6"/>
        <v>0.05860771238616092</v>
      </c>
      <c r="BW8" s="26" t="str">
        <f t="shared" si="21"/>
        <v>33160</v>
      </c>
      <c r="BX8" s="71">
        <f t="shared" si="22"/>
        <v>2914308</v>
      </c>
      <c r="BY8" s="6">
        <f t="shared" si="23"/>
        <v>0.05860771238616092</v>
      </c>
    </row>
    <row r="9" spans="2:79" ht="12.75">
      <c r="B9" s="119" t="s">
        <v>24</v>
      </c>
      <c r="C9" s="121">
        <v>4129</v>
      </c>
      <c r="D9" s="6">
        <f t="shared" si="7"/>
        <v>0.000181615385501858</v>
      </c>
      <c r="E9" s="121">
        <v>4129</v>
      </c>
      <c r="F9" s="6">
        <f t="shared" si="8"/>
        <v>0.0002681648045157161</v>
      </c>
      <c r="G9" s="121">
        <v>0</v>
      </c>
      <c r="H9" s="6">
        <f t="shared" si="9"/>
        <v>0</v>
      </c>
      <c r="I9" s="121">
        <v>4611</v>
      </c>
      <c r="J9" s="6">
        <f t="shared" si="10"/>
        <v>0.0005994882702598693</v>
      </c>
      <c r="K9" s="58">
        <f t="shared" si="11"/>
        <v>12869</v>
      </c>
      <c r="L9" s="6">
        <f t="shared" si="12"/>
        <v>0.00025879991088708016</v>
      </c>
      <c r="O9">
        <v>8</v>
      </c>
      <c r="P9" s="119" t="s">
        <v>48</v>
      </c>
      <c r="Q9" s="121">
        <v>843985</v>
      </c>
      <c r="R9" s="6">
        <f t="shared" si="0"/>
        <v>0.037122950141144494</v>
      </c>
      <c r="W9">
        <v>8</v>
      </c>
      <c r="X9" s="27" t="str">
        <f t="shared" si="13"/>
        <v>33133</v>
      </c>
      <c r="Y9" s="27">
        <f t="shared" si="14"/>
        <v>843985</v>
      </c>
      <c r="AB9">
        <v>8</v>
      </c>
      <c r="AC9" s="119" t="s">
        <v>135</v>
      </c>
      <c r="AD9" s="121">
        <v>776450</v>
      </c>
      <c r="AE9" s="6">
        <f t="shared" si="1"/>
        <v>0.05042784268981054</v>
      </c>
      <c r="AH9">
        <v>8</v>
      </c>
      <c r="AI9" s="34" t="str">
        <f t="shared" si="15"/>
        <v>33178</v>
      </c>
      <c r="AJ9" s="27">
        <f t="shared" si="15"/>
        <v>776450</v>
      </c>
      <c r="AK9" s="6">
        <f t="shared" si="2"/>
        <v>0.05042784268981054</v>
      </c>
      <c r="AP9">
        <v>8</v>
      </c>
      <c r="AQ9" s="119" t="s">
        <v>8</v>
      </c>
      <c r="AR9" s="121">
        <v>195972</v>
      </c>
      <c r="AS9" s="6">
        <f t="shared" si="3"/>
        <v>0.05022337217145634</v>
      </c>
      <c r="AV9">
        <v>8</v>
      </c>
      <c r="AW9" s="26" t="str">
        <f t="shared" si="16"/>
        <v>33014</v>
      </c>
      <c r="AX9" s="27">
        <f t="shared" si="17"/>
        <v>195972</v>
      </c>
      <c r="AY9" s="6">
        <f t="shared" si="4"/>
        <v>0.05022337217145634</v>
      </c>
      <c r="BC9">
        <f t="shared" si="24"/>
        <v>8</v>
      </c>
      <c r="BD9" s="119" t="s">
        <v>89</v>
      </c>
      <c r="BE9" s="121">
        <v>285051</v>
      </c>
      <c r="BF9" s="6">
        <f t="shared" si="5"/>
        <v>0.037060232254575144</v>
      </c>
      <c r="BH9">
        <f t="shared" si="25"/>
        <v>8</v>
      </c>
      <c r="BI9" s="26" t="str">
        <f t="shared" si="18"/>
        <v>33156</v>
      </c>
      <c r="BJ9" s="27">
        <f t="shared" si="19"/>
        <v>285051</v>
      </c>
      <c r="BK9" s="6">
        <f t="shared" si="20"/>
        <v>0.037060232254575144</v>
      </c>
      <c r="BR9" s="119" t="s">
        <v>48</v>
      </c>
      <c r="BS9" s="123">
        <v>2666159</v>
      </c>
      <c r="BT9" s="6">
        <f t="shared" si="6"/>
        <v>0.05361735267781388</v>
      </c>
      <c r="BW9" s="26" t="str">
        <f t="shared" si="21"/>
        <v>33133</v>
      </c>
      <c r="BX9" s="71">
        <f t="shared" si="22"/>
        <v>2666159</v>
      </c>
      <c r="BY9" s="6">
        <f t="shared" si="23"/>
        <v>0.05361735267781388</v>
      </c>
      <c r="CA9" s="4">
        <f>+K76</f>
        <v>49725674</v>
      </c>
    </row>
    <row r="10" spans="2:79" ht="12.75">
      <c r="B10" s="119" t="s">
        <v>27</v>
      </c>
      <c r="C10" s="121">
        <v>5816</v>
      </c>
      <c r="D10" s="6">
        <f t="shared" si="7"/>
        <v>0.00025581862002392976</v>
      </c>
      <c r="E10" s="121">
        <v>5816</v>
      </c>
      <c r="F10" s="6">
        <f t="shared" si="8"/>
        <v>0.00037772983847503136</v>
      </c>
      <c r="G10" s="121">
        <v>0</v>
      </c>
      <c r="H10" s="6">
        <f t="shared" si="9"/>
        <v>0</v>
      </c>
      <c r="I10" s="121">
        <v>11776</v>
      </c>
      <c r="J10" s="6">
        <f t="shared" si="10"/>
        <v>0.0015310288160009153</v>
      </c>
      <c r="K10" s="58">
        <f t="shared" si="11"/>
        <v>23408</v>
      </c>
      <c r="L10" s="6">
        <f t="shared" si="12"/>
        <v>0.000470742739454874</v>
      </c>
      <c r="O10">
        <v>9</v>
      </c>
      <c r="P10" s="119" t="s">
        <v>115</v>
      </c>
      <c r="Q10" s="121">
        <v>805450</v>
      </c>
      <c r="R10" s="6">
        <f t="shared" si="0"/>
        <v>0.035427975842206715</v>
      </c>
      <c r="W10">
        <v>9</v>
      </c>
      <c r="X10" s="27" t="str">
        <f t="shared" si="13"/>
        <v>33166</v>
      </c>
      <c r="Y10" s="27">
        <f t="shared" si="14"/>
        <v>805450</v>
      </c>
      <c r="AB10">
        <v>9</v>
      </c>
      <c r="AC10" s="119" t="s">
        <v>67</v>
      </c>
      <c r="AD10" s="121">
        <v>775207</v>
      </c>
      <c r="AE10" s="6">
        <f t="shared" si="1"/>
        <v>0.05034711397777057</v>
      </c>
      <c r="AH10">
        <v>9</v>
      </c>
      <c r="AI10" s="34" t="str">
        <f t="shared" si="15"/>
        <v>33142</v>
      </c>
      <c r="AJ10" s="27">
        <f t="shared" si="15"/>
        <v>775207</v>
      </c>
      <c r="AK10" s="6">
        <f t="shared" si="2"/>
        <v>0.05034711397777057</v>
      </c>
      <c r="AP10">
        <v>9</v>
      </c>
      <c r="AQ10" s="119" t="s">
        <v>79</v>
      </c>
      <c r="AR10" s="121">
        <v>190068</v>
      </c>
      <c r="AS10" s="6">
        <f t="shared" si="3"/>
        <v>0.048710305053193126</v>
      </c>
      <c r="AU10" s="4">
        <f>SUM(AX2:AX11)</f>
        <v>3287399</v>
      </c>
      <c r="AV10">
        <v>9</v>
      </c>
      <c r="AW10" s="26" t="str">
        <f t="shared" si="16"/>
        <v>33149</v>
      </c>
      <c r="AX10" s="27">
        <f t="shared" si="17"/>
        <v>190068</v>
      </c>
      <c r="AY10" s="6">
        <f t="shared" si="4"/>
        <v>0.048710305053193126</v>
      </c>
      <c r="BC10">
        <f t="shared" si="24"/>
        <v>9</v>
      </c>
      <c r="BD10" s="119" t="s">
        <v>136</v>
      </c>
      <c r="BE10" s="121">
        <v>267170</v>
      </c>
      <c r="BF10" s="6">
        <f t="shared" si="5"/>
        <v>0.03473547628829522</v>
      </c>
      <c r="BH10">
        <f t="shared" si="25"/>
        <v>9</v>
      </c>
      <c r="BI10" s="26" t="str">
        <f t="shared" si="18"/>
        <v>33179</v>
      </c>
      <c r="BJ10" s="27">
        <f t="shared" si="19"/>
        <v>267170</v>
      </c>
      <c r="BK10" s="6">
        <f t="shared" si="20"/>
        <v>0.03473547628829522</v>
      </c>
      <c r="BR10" s="119" t="s">
        <v>135</v>
      </c>
      <c r="BS10" s="123">
        <v>1958492</v>
      </c>
      <c r="BT10" s="6">
        <f t="shared" si="6"/>
        <v>0.039385931702001664</v>
      </c>
      <c r="BW10" s="26" t="str">
        <f t="shared" si="21"/>
        <v>33178</v>
      </c>
      <c r="BX10" s="71">
        <f t="shared" si="22"/>
        <v>1958492</v>
      </c>
      <c r="BY10" s="6">
        <f t="shared" si="23"/>
        <v>0.039385931702001664</v>
      </c>
      <c r="CA10" s="4">
        <f>SUM(BX2:BX18)</f>
        <v>40877523</v>
      </c>
    </row>
    <row r="11" spans="2:77" ht="12.75">
      <c r="B11" s="119" t="s">
        <v>28</v>
      </c>
      <c r="C11" s="121">
        <v>214368</v>
      </c>
      <c r="D11" s="6">
        <f t="shared" si="7"/>
        <v>0.009429045037360691</v>
      </c>
      <c r="E11" s="121">
        <v>214369</v>
      </c>
      <c r="F11" s="6">
        <f t="shared" si="8"/>
        <v>0.013922552913351788</v>
      </c>
      <c r="G11" s="121">
        <v>0</v>
      </c>
      <c r="H11" s="6">
        <f t="shared" si="9"/>
        <v>0</v>
      </c>
      <c r="I11" s="121">
        <v>44519</v>
      </c>
      <c r="J11" s="6">
        <f t="shared" si="10"/>
        <v>0.005788032596768406</v>
      </c>
      <c r="K11" s="58">
        <f t="shared" si="11"/>
        <v>473256</v>
      </c>
      <c r="L11" s="6">
        <f t="shared" si="12"/>
        <v>0.009517337060127128</v>
      </c>
      <c r="O11">
        <v>10</v>
      </c>
      <c r="P11" s="119" t="s">
        <v>135</v>
      </c>
      <c r="Q11" s="121">
        <v>776450</v>
      </c>
      <c r="R11" s="6">
        <f t="shared" si="0"/>
        <v>0.034152401567671985</v>
      </c>
      <c r="W11">
        <v>10</v>
      </c>
      <c r="X11" s="27" t="str">
        <f t="shared" si="13"/>
        <v>33178</v>
      </c>
      <c r="Y11" s="27">
        <f t="shared" si="14"/>
        <v>776450</v>
      </c>
      <c r="AB11">
        <v>10</v>
      </c>
      <c r="AC11" s="119" t="s">
        <v>137</v>
      </c>
      <c r="AD11" s="121">
        <v>636383</v>
      </c>
      <c r="AE11" s="6">
        <f t="shared" si="1"/>
        <v>0.041330957324321856</v>
      </c>
      <c r="AG11" s="4">
        <f>SUM(AD2:AD11)</f>
        <v>11433453</v>
      </c>
      <c r="AH11">
        <v>10</v>
      </c>
      <c r="AI11" s="34" t="str">
        <f t="shared" si="15"/>
        <v>33180</v>
      </c>
      <c r="AJ11" s="27">
        <f t="shared" si="15"/>
        <v>636383</v>
      </c>
      <c r="AK11" s="6">
        <f t="shared" si="2"/>
        <v>0.041330957324321856</v>
      </c>
      <c r="AP11">
        <v>10</v>
      </c>
      <c r="AQ11" s="119" t="s">
        <v>99</v>
      </c>
      <c r="AR11" s="121">
        <v>162050</v>
      </c>
      <c r="AS11" s="6">
        <f t="shared" si="3"/>
        <v>0.04152989947739728</v>
      </c>
      <c r="AU11" s="4">
        <f>+AR76</f>
        <v>3902008</v>
      </c>
      <c r="AV11">
        <v>10</v>
      </c>
      <c r="AW11" s="26" t="str">
        <f t="shared" si="16"/>
        <v>33160</v>
      </c>
      <c r="AX11" s="27">
        <f t="shared" si="17"/>
        <v>162050</v>
      </c>
      <c r="AY11" s="6">
        <f t="shared" si="4"/>
        <v>0.04152989947739728</v>
      </c>
      <c r="BC11">
        <f t="shared" si="24"/>
        <v>10</v>
      </c>
      <c r="BD11" s="119" t="s">
        <v>52</v>
      </c>
      <c r="BE11" s="121">
        <v>237802</v>
      </c>
      <c r="BF11" s="6">
        <f t="shared" si="5"/>
        <v>0.030917265158173373</v>
      </c>
      <c r="BH11">
        <f t="shared" si="25"/>
        <v>10</v>
      </c>
      <c r="BI11" s="26" t="str">
        <f t="shared" si="18"/>
        <v>33135</v>
      </c>
      <c r="BJ11" s="27">
        <f t="shared" si="19"/>
        <v>237802</v>
      </c>
      <c r="BK11" s="6">
        <f t="shared" si="20"/>
        <v>0.030917265158173373</v>
      </c>
      <c r="BR11" s="119" t="s">
        <v>137</v>
      </c>
      <c r="BS11" s="123">
        <v>1935472</v>
      </c>
      <c r="BT11" s="6">
        <f t="shared" si="6"/>
        <v>0.03892299177282142</v>
      </c>
      <c r="BW11" s="26" t="str">
        <f t="shared" si="21"/>
        <v>33180</v>
      </c>
      <c r="BX11" s="71">
        <f t="shared" si="22"/>
        <v>1935472</v>
      </c>
      <c r="BY11" s="6">
        <f t="shared" si="23"/>
        <v>0.03892299177282142</v>
      </c>
    </row>
    <row r="12" spans="2:77" ht="13.5" customHeight="1">
      <c r="B12" s="119" t="s">
        <v>31</v>
      </c>
      <c r="C12" s="121">
        <v>9620</v>
      </c>
      <c r="D12" s="6">
        <f t="shared" si="7"/>
        <v>0.0004231387765870365</v>
      </c>
      <c r="E12" s="121">
        <v>9620</v>
      </c>
      <c r="F12" s="6">
        <f t="shared" si="8"/>
        <v>0.0006247869749191544</v>
      </c>
      <c r="G12" s="121">
        <v>0</v>
      </c>
      <c r="H12" s="6">
        <f t="shared" si="9"/>
        <v>0</v>
      </c>
      <c r="I12" s="121">
        <v>5905</v>
      </c>
      <c r="J12" s="6">
        <f t="shared" si="10"/>
        <v>0.0007677246228333394</v>
      </c>
      <c r="K12" s="58">
        <f t="shared" si="11"/>
        <v>25145</v>
      </c>
      <c r="L12" s="6">
        <f t="shared" si="12"/>
        <v>0.0005056743926688655</v>
      </c>
      <c r="O12">
        <v>11</v>
      </c>
      <c r="P12" s="119" t="s">
        <v>67</v>
      </c>
      <c r="Q12" s="121">
        <v>775207</v>
      </c>
      <c r="R12" s="6">
        <f t="shared" si="0"/>
        <v>0.034097727815146237</v>
      </c>
      <c r="W12">
        <v>11</v>
      </c>
      <c r="X12" s="27" t="str">
        <f t="shared" si="13"/>
        <v>33142</v>
      </c>
      <c r="Y12" s="27">
        <f t="shared" si="14"/>
        <v>775207</v>
      </c>
      <c r="AA12" s="4">
        <f>SUM(Y2:Y13)</f>
        <v>18252997</v>
      </c>
      <c r="AB12">
        <f>+AB11+1</f>
        <v>11</v>
      </c>
      <c r="AC12" s="119" t="s">
        <v>79</v>
      </c>
      <c r="AD12" s="121">
        <v>552838</v>
      </c>
      <c r="AE12" s="6">
        <f t="shared" si="1"/>
        <v>0.03590498769650265</v>
      </c>
      <c r="AG12" s="4">
        <f>+E76</f>
        <v>15397248</v>
      </c>
      <c r="AI12" s="2" t="s">
        <v>160</v>
      </c>
      <c r="AJ12" s="4">
        <f>+AG12-AG11</f>
        <v>3963795</v>
      </c>
      <c r="AK12" s="11">
        <f>+AJ12/AJ13</f>
        <v>0.2574352897348929</v>
      </c>
      <c r="AP12">
        <f>+AP11+1</f>
        <v>11</v>
      </c>
      <c r="AQ12" s="119" t="s">
        <v>67</v>
      </c>
      <c r="AR12" s="121">
        <v>106512</v>
      </c>
      <c r="AS12" s="6">
        <f t="shared" si="3"/>
        <v>0.027296714922163155</v>
      </c>
      <c r="AW12" s="2" t="s">
        <v>160</v>
      </c>
      <c r="AX12" s="35">
        <f>+AU11-AU10</f>
        <v>614609</v>
      </c>
      <c r="AY12" s="11">
        <f>+AX12/AX13</f>
        <v>0.15751095333479584</v>
      </c>
      <c r="BC12">
        <f t="shared" si="24"/>
        <v>11</v>
      </c>
      <c r="BD12" s="119" t="s">
        <v>68</v>
      </c>
      <c r="BE12" s="121">
        <v>229140</v>
      </c>
      <c r="BF12" s="6">
        <f t="shared" si="5"/>
        <v>0.029791095694501505</v>
      </c>
      <c r="BH12">
        <f t="shared" si="25"/>
        <v>11</v>
      </c>
      <c r="BI12" s="26" t="str">
        <f t="shared" si="18"/>
        <v>33143</v>
      </c>
      <c r="BJ12" s="27">
        <f t="shared" si="19"/>
        <v>229140</v>
      </c>
      <c r="BK12" s="6">
        <f t="shared" si="20"/>
        <v>0.029791095694501505</v>
      </c>
      <c r="BR12" s="119" t="s">
        <v>115</v>
      </c>
      <c r="BS12" s="123">
        <v>1775677</v>
      </c>
      <c r="BT12" s="6">
        <f t="shared" si="6"/>
        <v>0.035709460670156026</v>
      </c>
      <c r="BW12" s="26" t="str">
        <f t="shared" si="21"/>
        <v>33166</v>
      </c>
      <c r="BX12" s="71">
        <f t="shared" si="22"/>
        <v>1775677</v>
      </c>
      <c r="BY12" s="6">
        <f t="shared" si="23"/>
        <v>0.035709460670156026</v>
      </c>
    </row>
    <row r="13" spans="2:77" ht="12.75">
      <c r="B13" s="119" t="s">
        <v>32</v>
      </c>
      <c r="C13" s="121">
        <v>2492</v>
      </c>
      <c r="D13" s="6">
        <f t="shared" si="7"/>
        <v>0.00010961141697036331</v>
      </c>
      <c r="E13" s="121">
        <v>2492</v>
      </c>
      <c r="F13" s="6">
        <f t="shared" si="8"/>
        <v>0.00016184710410587657</v>
      </c>
      <c r="G13" s="121">
        <v>0</v>
      </c>
      <c r="H13" s="6">
        <f t="shared" si="9"/>
        <v>0</v>
      </c>
      <c r="I13" s="121">
        <v>0</v>
      </c>
      <c r="J13" s="6">
        <f t="shared" si="10"/>
        <v>0</v>
      </c>
      <c r="K13" s="58">
        <f t="shared" si="11"/>
        <v>4984</v>
      </c>
      <c r="L13" s="6">
        <f t="shared" si="12"/>
        <v>0.00010022991342460235</v>
      </c>
      <c r="O13">
        <v>12</v>
      </c>
      <c r="P13" s="119" t="s">
        <v>137</v>
      </c>
      <c r="Q13" s="121">
        <v>636382</v>
      </c>
      <c r="R13" s="6">
        <f t="shared" si="0"/>
        <v>0.027991465792308885</v>
      </c>
      <c r="W13">
        <v>12</v>
      </c>
      <c r="X13" s="27" t="str">
        <f t="shared" si="13"/>
        <v>33180</v>
      </c>
      <c r="Y13" s="27">
        <f t="shared" si="14"/>
        <v>636382</v>
      </c>
      <c r="AA13" s="4">
        <f>+C76</f>
        <v>22734858</v>
      </c>
      <c r="AB13">
        <f aca="true" t="shared" si="26" ref="AB13:AB75">+AB12+1</f>
        <v>12</v>
      </c>
      <c r="AC13" s="119" t="s">
        <v>89</v>
      </c>
      <c r="AD13" s="121">
        <v>420805</v>
      </c>
      <c r="AE13" s="6">
        <f t="shared" si="1"/>
        <v>0.027329883885743738</v>
      </c>
      <c r="AJ13" s="4">
        <f>SUM(AJ2:AJ12)</f>
        <v>15397248</v>
      </c>
      <c r="AK13" s="11">
        <f>SUM(AK2:AK12)</f>
        <v>1</v>
      </c>
      <c r="AP13">
        <f aca="true" t="shared" si="27" ref="AP13:AP75">+AP12+1</f>
        <v>12</v>
      </c>
      <c r="AQ13" s="119" t="s">
        <v>38</v>
      </c>
      <c r="AR13" s="121">
        <v>95557</v>
      </c>
      <c r="AS13" s="6">
        <f t="shared" si="3"/>
        <v>0.024489186080602604</v>
      </c>
      <c r="AX13" s="4">
        <f>SUM(AX2:AX12)</f>
        <v>3902008</v>
      </c>
      <c r="AY13" s="11">
        <f>SUM(AY2:AY12)</f>
        <v>0.9999999999999999</v>
      </c>
      <c r="BC13">
        <f t="shared" si="24"/>
        <v>12</v>
      </c>
      <c r="BD13" s="119" t="s">
        <v>33</v>
      </c>
      <c r="BE13" s="121">
        <v>225098</v>
      </c>
      <c r="BF13" s="6">
        <f t="shared" si="5"/>
        <v>0.02926558461482456</v>
      </c>
      <c r="BH13">
        <f t="shared" si="25"/>
        <v>12</v>
      </c>
      <c r="BI13" s="26" t="str">
        <f t="shared" si="18"/>
        <v>33056</v>
      </c>
      <c r="BJ13" s="27">
        <f t="shared" si="19"/>
        <v>225098</v>
      </c>
      <c r="BK13" s="6">
        <f t="shared" si="20"/>
        <v>0.02926558461482456</v>
      </c>
      <c r="BR13" s="119" t="s">
        <v>67</v>
      </c>
      <c r="BS13" s="123">
        <v>1742157</v>
      </c>
      <c r="BT13" s="6">
        <f t="shared" si="6"/>
        <v>0.0350353622155026</v>
      </c>
      <c r="BW13" s="26" t="str">
        <f t="shared" si="21"/>
        <v>33142</v>
      </c>
      <c r="BX13" s="71">
        <f t="shared" si="22"/>
        <v>1742157</v>
      </c>
      <c r="BY13" s="6">
        <f t="shared" si="23"/>
        <v>0.0350353622155026</v>
      </c>
    </row>
    <row r="14" spans="2:77" ht="13.5" customHeight="1">
      <c r="B14" s="119" t="s">
        <v>33</v>
      </c>
      <c r="C14" s="121">
        <v>94709</v>
      </c>
      <c r="D14" s="6">
        <f t="shared" si="7"/>
        <v>0.004165805654031356</v>
      </c>
      <c r="E14" s="121">
        <v>94709</v>
      </c>
      <c r="F14" s="6">
        <f t="shared" si="8"/>
        <v>0.0061510342627461734</v>
      </c>
      <c r="G14" s="121">
        <v>13111</v>
      </c>
      <c r="H14" s="6">
        <f t="shared" si="9"/>
        <v>0.0033600648691647994</v>
      </c>
      <c r="I14" s="121">
        <v>225098</v>
      </c>
      <c r="J14" s="6">
        <f t="shared" si="10"/>
        <v>0.02926558461482456</v>
      </c>
      <c r="K14" s="58">
        <f t="shared" si="11"/>
        <v>427627</v>
      </c>
      <c r="L14" s="6">
        <f t="shared" si="12"/>
        <v>0.00859972254976373</v>
      </c>
      <c r="O14">
        <v>13</v>
      </c>
      <c r="P14" s="119" t="s">
        <v>79</v>
      </c>
      <c r="Q14" s="121">
        <v>552838</v>
      </c>
      <c r="R14" s="6">
        <f t="shared" si="0"/>
        <v>0.024316756233973398</v>
      </c>
      <c r="X14" s="2" t="s">
        <v>160</v>
      </c>
      <c r="Y14" s="3">
        <f>+AA13-AA12</f>
        <v>4481861</v>
      </c>
      <c r="AB14">
        <f t="shared" si="26"/>
        <v>13</v>
      </c>
      <c r="AC14" s="119" t="s">
        <v>38</v>
      </c>
      <c r="AD14" s="121">
        <v>367521</v>
      </c>
      <c r="AE14" s="6">
        <f t="shared" si="1"/>
        <v>0.02386926546873831</v>
      </c>
      <c r="AP14">
        <f t="shared" si="27"/>
        <v>13</v>
      </c>
      <c r="AQ14" s="119" t="s">
        <v>35</v>
      </c>
      <c r="AR14" s="121">
        <v>95187</v>
      </c>
      <c r="AS14" s="6">
        <f t="shared" si="3"/>
        <v>0.024394363107405212</v>
      </c>
      <c r="BC14">
        <f t="shared" si="24"/>
        <v>13</v>
      </c>
      <c r="BD14" s="119" t="s">
        <v>143</v>
      </c>
      <c r="BE14" s="121">
        <v>215600</v>
      </c>
      <c r="BF14" s="6">
        <f t="shared" si="5"/>
        <v>0.0280307245864298</v>
      </c>
      <c r="BH14">
        <f t="shared" si="25"/>
        <v>13</v>
      </c>
      <c r="BI14" s="26" t="str">
        <f t="shared" si="18"/>
        <v>33186</v>
      </c>
      <c r="BJ14" s="27">
        <f t="shared" si="19"/>
        <v>215600</v>
      </c>
      <c r="BK14" s="6">
        <f t="shared" si="20"/>
        <v>0.0280307245864298</v>
      </c>
      <c r="BR14" s="119" t="s">
        <v>79</v>
      </c>
      <c r="BS14" s="123">
        <v>1504379</v>
      </c>
      <c r="BT14" s="6">
        <f t="shared" si="6"/>
        <v>0.030253566799315783</v>
      </c>
      <c r="BW14" s="26" t="str">
        <f t="shared" si="21"/>
        <v>33149</v>
      </c>
      <c r="BX14" s="71">
        <f t="shared" si="22"/>
        <v>1504379</v>
      </c>
      <c r="BY14" s="6">
        <f t="shared" si="23"/>
        <v>0.030253566799315783</v>
      </c>
    </row>
    <row r="15" spans="2:77" ht="12.75">
      <c r="B15" s="119" t="s">
        <v>35</v>
      </c>
      <c r="C15" s="121">
        <v>175503</v>
      </c>
      <c r="D15" s="6">
        <f t="shared" si="7"/>
        <v>0.007719555582885101</v>
      </c>
      <c r="E15" s="121">
        <v>175503</v>
      </c>
      <c r="F15" s="6">
        <f t="shared" si="8"/>
        <v>0.011398335598673218</v>
      </c>
      <c r="G15" s="121">
        <v>95187</v>
      </c>
      <c r="H15" s="6">
        <f t="shared" si="9"/>
        <v>0.024394363107405212</v>
      </c>
      <c r="I15" s="121">
        <v>0</v>
      </c>
      <c r="J15" s="6">
        <f t="shared" si="10"/>
        <v>0</v>
      </c>
      <c r="K15" s="58">
        <f t="shared" si="11"/>
        <v>446193</v>
      </c>
      <c r="L15" s="6">
        <f t="shared" si="12"/>
        <v>0.00897309104347183</v>
      </c>
      <c r="O15">
        <v>14</v>
      </c>
      <c r="P15" s="119" t="s">
        <v>63</v>
      </c>
      <c r="Q15" s="121">
        <v>464877</v>
      </c>
      <c r="R15" s="6">
        <f t="shared" si="0"/>
        <v>0.02044776351803033</v>
      </c>
      <c r="X15" s="2"/>
      <c r="Y15" s="3">
        <f>+AA13</f>
        <v>22734858</v>
      </c>
      <c r="AB15">
        <f t="shared" si="26"/>
        <v>14</v>
      </c>
      <c r="AC15" s="119" t="s">
        <v>15</v>
      </c>
      <c r="AD15" s="121">
        <v>301540</v>
      </c>
      <c r="AE15" s="6">
        <f t="shared" si="1"/>
        <v>0.019584019170178983</v>
      </c>
      <c r="AP15">
        <f t="shared" si="27"/>
        <v>14</v>
      </c>
      <c r="AQ15" s="119" t="s">
        <v>82</v>
      </c>
      <c r="AR15" s="121">
        <v>65538</v>
      </c>
      <c r="AS15" s="6">
        <f t="shared" si="3"/>
        <v>0.016795967614623035</v>
      </c>
      <c r="BC15">
        <f t="shared" si="24"/>
        <v>14</v>
      </c>
      <c r="BD15" s="119" t="s">
        <v>79</v>
      </c>
      <c r="BE15" s="121">
        <v>208635</v>
      </c>
      <c r="BF15" s="6">
        <f t="shared" si="5"/>
        <v>0.027125186568134424</v>
      </c>
      <c r="BH15">
        <f t="shared" si="25"/>
        <v>14</v>
      </c>
      <c r="BI15" s="26" t="str">
        <f t="shared" si="18"/>
        <v>33149</v>
      </c>
      <c r="BJ15" s="27">
        <f t="shared" si="19"/>
        <v>208635</v>
      </c>
      <c r="BK15" s="6">
        <f t="shared" si="20"/>
        <v>0.027125186568134424</v>
      </c>
      <c r="BR15" s="119" t="s">
        <v>89</v>
      </c>
      <c r="BS15" s="123">
        <v>1186290</v>
      </c>
      <c r="BT15" s="6">
        <f t="shared" si="6"/>
        <v>0.023856690207959774</v>
      </c>
      <c r="BW15" s="26" t="str">
        <f t="shared" si="21"/>
        <v>33156</v>
      </c>
      <c r="BX15" s="71">
        <f t="shared" si="22"/>
        <v>1186290</v>
      </c>
      <c r="BY15" s="6">
        <f t="shared" si="23"/>
        <v>0.023856690207959774</v>
      </c>
    </row>
    <row r="16" spans="2:77" ht="12.75">
      <c r="B16" s="119" t="s">
        <v>38</v>
      </c>
      <c r="C16" s="121">
        <v>367521</v>
      </c>
      <c r="D16" s="6">
        <f t="shared" si="7"/>
        <v>0.01616552872245782</v>
      </c>
      <c r="E16" s="121">
        <v>367521</v>
      </c>
      <c r="F16" s="6">
        <f t="shared" si="8"/>
        <v>0.02386926546873831</v>
      </c>
      <c r="G16" s="121">
        <v>95557</v>
      </c>
      <c r="H16" s="6">
        <f t="shared" si="9"/>
        <v>0.024489186080602604</v>
      </c>
      <c r="I16" s="121">
        <v>293755</v>
      </c>
      <c r="J16" s="6">
        <f t="shared" si="10"/>
        <v>0.038191862249010604</v>
      </c>
      <c r="K16" s="58">
        <f t="shared" si="11"/>
        <v>1124354</v>
      </c>
      <c r="L16" s="6">
        <f t="shared" si="12"/>
        <v>0.02261113645236865</v>
      </c>
      <c r="O16">
        <v>15</v>
      </c>
      <c r="P16" s="119" t="s">
        <v>89</v>
      </c>
      <c r="Q16" s="121">
        <v>420804</v>
      </c>
      <c r="R16" s="6">
        <f t="shared" si="0"/>
        <v>0.01850919851797623</v>
      </c>
      <c r="X16" s="2"/>
      <c r="Y16" s="3"/>
      <c r="AB16">
        <f t="shared" si="26"/>
        <v>15</v>
      </c>
      <c r="AC16" s="119" t="s">
        <v>8</v>
      </c>
      <c r="AD16" s="121">
        <v>277817</v>
      </c>
      <c r="AE16" s="6">
        <f t="shared" si="1"/>
        <v>0.01804328929429467</v>
      </c>
      <c r="AP16">
        <f t="shared" si="27"/>
        <v>15</v>
      </c>
      <c r="AQ16" s="119" t="s">
        <v>89</v>
      </c>
      <c r="AR16" s="121">
        <v>59630</v>
      </c>
      <c r="AS16" s="6">
        <f t="shared" si="3"/>
        <v>0.015281875383136067</v>
      </c>
      <c r="BC16">
        <f t="shared" si="24"/>
        <v>15</v>
      </c>
      <c r="BD16" s="119" t="s">
        <v>40</v>
      </c>
      <c r="BE16" s="121">
        <v>204098</v>
      </c>
      <c r="BF16" s="6">
        <f t="shared" si="5"/>
        <v>0.02653531923302945</v>
      </c>
      <c r="BH16">
        <f t="shared" si="25"/>
        <v>15</v>
      </c>
      <c r="BI16" s="26" t="str">
        <f t="shared" si="18"/>
        <v>33126</v>
      </c>
      <c r="BJ16" s="27">
        <f t="shared" si="19"/>
        <v>204098</v>
      </c>
      <c r="BK16" s="6">
        <f t="shared" si="20"/>
        <v>0.02653531923302945</v>
      </c>
      <c r="BR16" s="119" t="s">
        <v>38</v>
      </c>
      <c r="BS16" s="123">
        <v>1124354</v>
      </c>
      <c r="BT16" s="6">
        <f t="shared" si="6"/>
        <v>0.02261113645236865</v>
      </c>
      <c r="BW16" s="26" t="str">
        <f t="shared" si="21"/>
        <v>33122</v>
      </c>
      <c r="BX16" s="71">
        <f t="shared" si="22"/>
        <v>1124354</v>
      </c>
      <c r="BY16" s="6">
        <f t="shared" si="23"/>
        <v>0.02261113645236865</v>
      </c>
    </row>
    <row r="17" spans="2:77" ht="12.75">
      <c r="B17" s="119" t="s">
        <v>39</v>
      </c>
      <c r="C17" s="121">
        <v>694</v>
      </c>
      <c r="D17" s="6">
        <f t="shared" si="7"/>
        <v>3.052581194921033E-05</v>
      </c>
      <c r="E17" s="121">
        <v>694</v>
      </c>
      <c r="F17" s="6">
        <f t="shared" si="8"/>
        <v>4.507298966672486E-05</v>
      </c>
      <c r="G17" s="121">
        <v>0</v>
      </c>
      <c r="H17" s="6">
        <f t="shared" si="9"/>
        <v>0</v>
      </c>
      <c r="I17" s="121">
        <v>38854</v>
      </c>
      <c r="J17" s="6">
        <f t="shared" si="10"/>
        <v>0.005051511006869867</v>
      </c>
      <c r="K17" s="58">
        <f t="shared" si="11"/>
        <v>40242</v>
      </c>
      <c r="L17" s="6">
        <f t="shared" si="12"/>
        <v>0.0008092801316277785</v>
      </c>
      <c r="O17">
        <v>16</v>
      </c>
      <c r="P17" s="119" t="s">
        <v>38</v>
      </c>
      <c r="Q17" s="121">
        <v>367521</v>
      </c>
      <c r="R17" s="6">
        <f t="shared" si="0"/>
        <v>0.01616552872245782</v>
      </c>
      <c r="X17" s="2"/>
      <c r="Y17" s="3"/>
      <c r="AB17">
        <f t="shared" si="26"/>
        <v>16</v>
      </c>
      <c r="AC17" s="119" t="s">
        <v>28</v>
      </c>
      <c r="AD17" s="121">
        <v>214369</v>
      </c>
      <c r="AE17" s="6">
        <f>+AD17/$E$76</f>
        <v>0.013922552913351788</v>
      </c>
      <c r="AP17">
        <f t="shared" si="27"/>
        <v>16</v>
      </c>
      <c r="AQ17" s="119" t="s">
        <v>115</v>
      </c>
      <c r="AR17" s="121">
        <v>44671</v>
      </c>
      <c r="AS17" s="6">
        <f t="shared" si="3"/>
        <v>0.011448208204596197</v>
      </c>
      <c r="BC17">
        <f t="shared" si="24"/>
        <v>16</v>
      </c>
      <c r="BD17" s="119" t="s">
        <v>127</v>
      </c>
      <c r="BE17" s="121">
        <v>182093</v>
      </c>
      <c r="BF17" s="6">
        <f t="shared" si="5"/>
        <v>0.02367439115081986</v>
      </c>
      <c r="BH17">
        <f t="shared" si="25"/>
        <v>16</v>
      </c>
      <c r="BI17" s="26" t="str">
        <f t="shared" si="18"/>
        <v>33172</v>
      </c>
      <c r="BJ17" s="27">
        <f t="shared" si="19"/>
        <v>182093</v>
      </c>
      <c r="BK17" s="6">
        <f t="shared" si="20"/>
        <v>0.02367439115081986</v>
      </c>
      <c r="BR17" s="119" t="s">
        <v>8</v>
      </c>
      <c r="BS17" s="123">
        <v>932130</v>
      </c>
      <c r="BT17" s="6">
        <f t="shared" si="6"/>
        <v>0.01874544727136328</v>
      </c>
      <c r="BW17" s="26" t="str">
        <f t="shared" si="21"/>
        <v>33014</v>
      </c>
      <c r="BX17" s="71">
        <f t="shared" si="22"/>
        <v>932130</v>
      </c>
      <c r="BY17" s="6">
        <f t="shared" si="23"/>
        <v>0.01874544727136328</v>
      </c>
    </row>
    <row r="18" spans="2:77" ht="12.75">
      <c r="B18" s="119" t="s">
        <v>40</v>
      </c>
      <c r="C18" s="121">
        <v>2441559</v>
      </c>
      <c r="D18" s="6">
        <f t="shared" si="7"/>
        <v>0.10739275345374931</v>
      </c>
      <c r="E18" s="121">
        <v>2441559</v>
      </c>
      <c r="F18" s="6">
        <f t="shared" si="8"/>
        <v>0.15857112907449436</v>
      </c>
      <c r="G18" s="121">
        <v>547598</v>
      </c>
      <c r="H18" s="6">
        <f t="shared" si="9"/>
        <v>0.1403374877755248</v>
      </c>
      <c r="I18" s="121">
        <v>204098</v>
      </c>
      <c r="J18" s="6">
        <f t="shared" si="10"/>
        <v>0.02653531923302945</v>
      </c>
      <c r="K18" s="58">
        <f t="shared" si="11"/>
        <v>5634814</v>
      </c>
      <c r="L18" s="6">
        <f t="shared" si="12"/>
        <v>0.11331800148148821</v>
      </c>
      <c r="O18">
        <v>17</v>
      </c>
      <c r="P18" s="119" t="s">
        <v>15</v>
      </c>
      <c r="Q18" s="121">
        <v>301540</v>
      </c>
      <c r="R18" s="6">
        <f t="shared" si="0"/>
        <v>0.013263333335972452</v>
      </c>
      <c r="X18" s="2"/>
      <c r="Y18" s="3"/>
      <c r="AB18">
        <f t="shared" si="26"/>
        <v>17</v>
      </c>
      <c r="AC18" s="119" t="s">
        <v>35</v>
      </c>
      <c r="AD18" s="121">
        <v>175503</v>
      </c>
      <c r="AE18" s="6">
        <f t="shared" si="1"/>
        <v>0.011398335598673218</v>
      </c>
      <c r="AP18">
        <f t="shared" si="27"/>
        <v>17</v>
      </c>
      <c r="AQ18" s="119" t="s">
        <v>15</v>
      </c>
      <c r="AR18" s="121">
        <v>35414</v>
      </c>
      <c r="AS18" s="6">
        <f t="shared" si="3"/>
        <v>0.009075839926519884</v>
      </c>
      <c r="BC18">
        <f t="shared" si="24"/>
        <v>17</v>
      </c>
      <c r="BD18" s="119" t="s">
        <v>8</v>
      </c>
      <c r="BE18" s="121">
        <v>180524</v>
      </c>
      <c r="BF18" s="6">
        <f t="shared" si="5"/>
        <v>0.023470401323008597</v>
      </c>
      <c r="BH18">
        <f t="shared" si="25"/>
        <v>17</v>
      </c>
      <c r="BI18" s="26" t="str">
        <f t="shared" si="18"/>
        <v>33014</v>
      </c>
      <c r="BJ18" s="27">
        <f t="shared" si="19"/>
        <v>180524</v>
      </c>
      <c r="BK18" s="6">
        <f t="shared" si="20"/>
        <v>0.023470401323008597</v>
      </c>
      <c r="BR18" s="119" t="s">
        <v>15</v>
      </c>
      <c r="BS18" s="123">
        <v>682721</v>
      </c>
      <c r="BT18" s="6">
        <f t="shared" si="6"/>
        <v>0.013729748539959459</v>
      </c>
      <c r="BW18" s="26" t="str">
        <f t="shared" si="21"/>
        <v>33016</v>
      </c>
      <c r="BX18" s="71">
        <f t="shared" si="22"/>
        <v>682721</v>
      </c>
      <c r="BY18" s="6">
        <f t="shared" si="23"/>
        <v>0.013729748539959459</v>
      </c>
    </row>
    <row r="19" spans="2:79" ht="12.75">
      <c r="B19" s="119" t="s">
        <v>42</v>
      </c>
      <c r="C19" s="121">
        <v>0</v>
      </c>
      <c r="D19" s="6">
        <f t="shared" si="7"/>
        <v>0</v>
      </c>
      <c r="E19" s="121">
        <v>0</v>
      </c>
      <c r="F19" s="6">
        <f t="shared" si="8"/>
        <v>0</v>
      </c>
      <c r="G19" s="121">
        <v>0</v>
      </c>
      <c r="H19" s="6">
        <f t="shared" si="9"/>
        <v>0</v>
      </c>
      <c r="I19" s="121">
        <v>7274</v>
      </c>
      <c r="J19" s="6">
        <f t="shared" si="10"/>
        <v>0.000945711923198935</v>
      </c>
      <c r="K19" s="58">
        <f t="shared" si="11"/>
        <v>7274</v>
      </c>
      <c r="L19" s="6">
        <f t="shared" si="12"/>
        <v>0.00014628258231351476</v>
      </c>
      <c r="O19">
        <v>18</v>
      </c>
      <c r="P19" s="119" t="s">
        <v>8</v>
      </c>
      <c r="Q19" s="121">
        <v>277817</v>
      </c>
      <c r="R19" s="6">
        <f t="shared" si="0"/>
        <v>0.012219869594083235</v>
      </c>
      <c r="X19" s="2"/>
      <c r="Y19" s="3"/>
      <c r="AB19">
        <f t="shared" si="26"/>
        <v>18</v>
      </c>
      <c r="AC19" s="119" t="s">
        <v>44</v>
      </c>
      <c r="AD19" s="121">
        <v>155450</v>
      </c>
      <c r="AE19" s="6">
        <f t="shared" si="1"/>
        <v>0.010095960005320431</v>
      </c>
      <c r="AP19">
        <f t="shared" si="27"/>
        <v>18</v>
      </c>
      <c r="AQ19" s="119" t="s">
        <v>63</v>
      </c>
      <c r="AR19" s="121">
        <v>26368</v>
      </c>
      <c r="AS19" s="6">
        <f t="shared" si="3"/>
        <v>0.006757546370996677</v>
      </c>
      <c r="BC19">
        <f t="shared" si="24"/>
        <v>18</v>
      </c>
      <c r="BD19" s="119" t="s">
        <v>140</v>
      </c>
      <c r="BE19" s="121">
        <v>165070</v>
      </c>
      <c r="BF19" s="6">
        <f t="shared" si="5"/>
        <v>0.02146118602728185</v>
      </c>
      <c r="BH19">
        <f t="shared" si="25"/>
        <v>18</v>
      </c>
      <c r="BI19" s="26" t="str">
        <f t="shared" si="18"/>
        <v>33183</v>
      </c>
      <c r="BJ19" s="27">
        <f t="shared" si="19"/>
        <v>165070</v>
      </c>
      <c r="BK19" s="6">
        <f t="shared" si="20"/>
        <v>0.02146118602728185</v>
      </c>
      <c r="BR19" s="119" t="s">
        <v>132</v>
      </c>
      <c r="BS19" s="123">
        <v>673538</v>
      </c>
      <c r="BT19" s="6">
        <f t="shared" si="6"/>
        <v>0.013545075326681344</v>
      </c>
      <c r="BW19" t="s">
        <v>160</v>
      </c>
      <c r="BX19" s="4">
        <f>+CA9-CA10</f>
        <v>8848151</v>
      </c>
      <c r="BY19" s="11">
        <f>+BX19/BX20</f>
        <v>0.1779392874594319</v>
      </c>
      <c r="CA19" s="11">
        <f>SUM(BY2:BY19)</f>
        <v>1</v>
      </c>
    </row>
    <row r="20" spans="2:76" ht="12.75">
      <c r="B20" s="119" t="s">
        <v>43</v>
      </c>
      <c r="C20" s="121">
        <v>47057</v>
      </c>
      <c r="D20" s="6">
        <f t="shared" si="7"/>
        <v>0.0020698171943717442</v>
      </c>
      <c r="E20" s="121">
        <v>47057</v>
      </c>
      <c r="F20" s="6">
        <f t="shared" si="8"/>
        <v>0.0030561954967537057</v>
      </c>
      <c r="G20" s="121">
        <v>304</v>
      </c>
      <c r="H20" s="6">
        <f t="shared" si="9"/>
        <v>7.790860500542285E-05</v>
      </c>
      <c r="I20" s="121">
        <v>7490</v>
      </c>
      <c r="J20" s="6">
        <f t="shared" si="10"/>
        <v>0.0009737946528402561</v>
      </c>
      <c r="K20" s="58">
        <f t="shared" si="11"/>
        <v>101908</v>
      </c>
      <c r="L20" s="6">
        <f t="shared" si="12"/>
        <v>0.0020494040965638796</v>
      </c>
      <c r="O20">
        <v>19</v>
      </c>
      <c r="P20" s="119" t="s">
        <v>28</v>
      </c>
      <c r="Q20" s="121">
        <v>214368</v>
      </c>
      <c r="R20" s="6">
        <f>+Q20/$C$76</f>
        <v>0.009429045037360691</v>
      </c>
      <c r="X20" s="2"/>
      <c r="Y20" s="3"/>
      <c r="AB20">
        <f t="shared" si="26"/>
        <v>19</v>
      </c>
      <c r="AC20" s="119" t="s">
        <v>75</v>
      </c>
      <c r="AD20" s="121">
        <v>138329</v>
      </c>
      <c r="AE20" s="6">
        <f t="shared" si="1"/>
        <v>0.008984008051308908</v>
      </c>
      <c r="AP20">
        <f t="shared" si="27"/>
        <v>19</v>
      </c>
      <c r="AQ20" s="119" t="s">
        <v>6</v>
      </c>
      <c r="AR20" s="121">
        <v>13213</v>
      </c>
      <c r="AS20" s="6">
        <f t="shared" si="3"/>
        <v>0.003386205256370566</v>
      </c>
      <c r="BC20">
        <f t="shared" si="24"/>
        <v>19</v>
      </c>
      <c r="BD20" s="119" t="s">
        <v>88</v>
      </c>
      <c r="BE20" s="121">
        <v>161512</v>
      </c>
      <c r="BF20" s="6">
        <f t="shared" si="5"/>
        <v>0.020998601064023424</v>
      </c>
      <c r="BH20">
        <f t="shared" si="25"/>
        <v>19</v>
      </c>
      <c r="BI20" s="26" t="str">
        <f t="shared" si="18"/>
        <v>33155</v>
      </c>
      <c r="BJ20" s="27">
        <f t="shared" si="19"/>
        <v>161512</v>
      </c>
      <c r="BK20" s="6">
        <f t="shared" si="20"/>
        <v>0.020998601064023424</v>
      </c>
      <c r="BR20" s="119" t="s">
        <v>63</v>
      </c>
      <c r="BS20" s="123">
        <v>594639</v>
      </c>
      <c r="BT20" s="6">
        <f t="shared" si="6"/>
        <v>0.011958389945604357</v>
      </c>
      <c r="BX20" s="4">
        <f>SUM(BX2:BX19)</f>
        <v>49725674</v>
      </c>
    </row>
    <row r="21" spans="2:72" ht="12.75">
      <c r="B21" s="119" t="s">
        <v>44</v>
      </c>
      <c r="C21" s="121">
        <v>155449</v>
      </c>
      <c r="D21" s="6">
        <f t="shared" si="7"/>
        <v>0.006837473979384432</v>
      </c>
      <c r="E21" s="121">
        <v>155450</v>
      </c>
      <c r="F21" s="6">
        <f t="shared" si="8"/>
        <v>0.010095960005320431</v>
      </c>
      <c r="G21" s="121">
        <v>8812</v>
      </c>
      <c r="H21" s="6">
        <f t="shared" si="9"/>
        <v>0.002258324431933507</v>
      </c>
      <c r="I21" s="121">
        <v>107708</v>
      </c>
      <c r="J21" s="6">
        <f t="shared" si="10"/>
        <v>0.014003401130589893</v>
      </c>
      <c r="K21" s="58">
        <f t="shared" si="11"/>
        <v>427419</v>
      </c>
      <c r="L21" s="6">
        <f t="shared" si="12"/>
        <v>0.008595539599925785</v>
      </c>
      <c r="O21">
        <v>20</v>
      </c>
      <c r="P21" s="119" t="s">
        <v>35</v>
      </c>
      <c r="Q21" s="121">
        <v>175503</v>
      </c>
      <c r="R21" s="6">
        <f t="shared" si="0"/>
        <v>0.007719555582885101</v>
      </c>
      <c r="X21" s="2"/>
      <c r="Y21" s="3"/>
      <c r="AB21">
        <f t="shared" si="26"/>
        <v>20</v>
      </c>
      <c r="AC21" s="119" t="s">
        <v>132</v>
      </c>
      <c r="AD21" s="121">
        <v>126718</v>
      </c>
      <c r="AE21" s="6">
        <f t="shared" si="1"/>
        <v>0.008229912254449627</v>
      </c>
      <c r="AP21">
        <f t="shared" si="27"/>
        <v>20</v>
      </c>
      <c r="AQ21" s="119" t="s">
        <v>33</v>
      </c>
      <c r="AR21" s="121">
        <v>13111</v>
      </c>
      <c r="AS21" s="6">
        <f t="shared" si="3"/>
        <v>0.0033600648691647994</v>
      </c>
      <c r="BC21">
        <f t="shared" si="24"/>
        <v>20</v>
      </c>
      <c r="BD21" s="119" t="s">
        <v>6</v>
      </c>
      <c r="BE21" s="121">
        <v>155225</v>
      </c>
      <c r="BF21" s="6">
        <f t="shared" si="5"/>
        <v>0.02018121161376886</v>
      </c>
      <c r="BH21">
        <f t="shared" si="25"/>
        <v>20</v>
      </c>
      <c r="BI21" s="26" t="str">
        <f t="shared" si="18"/>
        <v>33012</v>
      </c>
      <c r="BJ21" s="27">
        <f t="shared" si="19"/>
        <v>155225</v>
      </c>
      <c r="BK21" s="6">
        <f t="shared" si="20"/>
        <v>0.02018121161376886</v>
      </c>
      <c r="BR21" s="119" t="s">
        <v>28</v>
      </c>
      <c r="BS21" s="123">
        <v>473256</v>
      </c>
      <c r="BT21" s="6">
        <f t="shared" si="6"/>
        <v>0.009517337060127128</v>
      </c>
    </row>
    <row r="22" spans="2:72" ht="12.75">
      <c r="B22" s="119" t="s">
        <v>45</v>
      </c>
      <c r="C22" s="121">
        <v>1670421</v>
      </c>
      <c r="D22" s="6">
        <f t="shared" si="7"/>
        <v>0.07347400190491624</v>
      </c>
      <c r="E22" s="121">
        <v>1670421</v>
      </c>
      <c r="F22" s="6">
        <f t="shared" si="8"/>
        <v>0.10848828310098012</v>
      </c>
      <c r="G22" s="121">
        <v>493384</v>
      </c>
      <c r="H22" s="6">
        <f t="shared" si="9"/>
        <v>0.12644361569735377</v>
      </c>
      <c r="I22" s="121">
        <v>103610</v>
      </c>
      <c r="J22" s="6">
        <f t="shared" si="10"/>
        <v>0.013470609343228163</v>
      </c>
      <c r="K22" s="58">
        <f t="shared" si="11"/>
        <v>3937836</v>
      </c>
      <c r="L22" s="6">
        <f t="shared" si="12"/>
        <v>0.0791912041252573</v>
      </c>
      <c r="O22">
        <v>21</v>
      </c>
      <c r="P22" s="119" t="s">
        <v>44</v>
      </c>
      <c r="Q22" s="121">
        <v>155449</v>
      </c>
      <c r="R22" s="6">
        <f t="shared" si="0"/>
        <v>0.006837473979384432</v>
      </c>
      <c r="X22" s="2"/>
      <c r="Y22" s="3"/>
      <c r="AB22">
        <f t="shared" si="26"/>
        <v>21</v>
      </c>
      <c r="AC22" s="119" t="s">
        <v>122</v>
      </c>
      <c r="AD22" s="121">
        <v>121390</v>
      </c>
      <c r="AE22" s="6">
        <f t="shared" si="1"/>
        <v>0.00788387639141748</v>
      </c>
      <c r="AP22">
        <f t="shared" si="27"/>
        <v>21</v>
      </c>
      <c r="AQ22" s="119" t="s">
        <v>122</v>
      </c>
      <c r="AR22" s="121">
        <v>9819</v>
      </c>
      <c r="AS22" s="6">
        <f t="shared" si="3"/>
        <v>0.00251639668601397</v>
      </c>
      <c r="BC22">
        <f t="shared" si="24"/>
        <v>21</v>
      </c>
      <c r="BD22" s="119" t="s">
        <v>139</v>
      </c>
      <c r="BE22" s="121">
        <v>153130</v>
      </c>
      <c r="BF22" s="6">
        <f t="shared" si="5"/>
        <v>0.019908835138775487</v>
      </c>
      <c r="BI22" t="s">
        <v>160</v>
      </c>
      <c r="BJ22" s="4">
        <f>+BM6-BM7</f>
        <v>2081811</v>
      </c>
      <c r="BK22" s="11">
        <f>+BJ22/BJ23</f>
        <v>0.2706617383209648</v>
      </c>
      <c r="BR22" s="119" t="s">
        <v>35</v>
      </c>
      <c r="BS22" s="123">
        <v>446193</v>
      </c>
      <c r="BT22" s="6">
        <f t="shared" si="6"/>
        <v>0.00897309104347183</v>
      </c>
    </row>
    <row r="23" spans="2:72" ht="12.75">
      <c r="B23" s="119" t="s">
        <v>46</v>
      </c>
      <c r="C23" s="121">
        <v>1229968</v>
      </c>
      <c r="D23" s="6">
        <f t="shared" si="7"/>
        <v>0.05410053583796301</v>
      </c>
      <c r="E23" s="121">
        <v>1229968</v>
      </c>
      <c r="F23" s="6">
        <f t="shared" si="8"/>
        <v>0.07988232702363435</v>
      </c>
      <c r="G23" s="121">
        <v>247467</v>
      </c>
      <c r="H23" s="6">
        <f t="shared" si="9"/>
        <v>0.06342042353577952</v>
      </c>
      <c r="I23" s="121">
        <v>317105</v>
      </c>
      <c r="J23" s="6">
        <f t="shared" si="10"/>
        <v>0.04122765732829231</v>
      </c>
      <c r="K23" s="58">
        <f t="shared" si="11"/>
        <v>3024508</v>
      </c>
      <c r="L23" s="6">
        <f t="shared" si="12"/>
        <v>0.06082387138684133</v>
      </c>
      <c r="O23">
        <v>22</v>
      </c>
      <c r="P23" s="119" t="s">
        <v>75</v>
      </c>
      <c r="Q23" s="121">
        <v>138329</v>
      </c>
      <c r="R23" s="6">
        <f t="shared" si="0"/>
        <v>0.006084445304210829</v>
      </c>
      <c r="X23" s="2"/>
      <c r="Y23" s="3"/>
      <c r="AB23">
        <f t="shared" si="26"/>
        <v>22</v>
      </c>
      <c r="AC23" s="119" t="s">
        <v>2</v>
      </c>
      <c r="AD23" s="121">
        <v>111025</v>
      </c>
      <c r="AE23" s="6">
        <f t="shared" si="1"/>
        <v>0.007210704146611135</v>
      </c>
      <c r="AP23">
        <f t="shared" si="27"/>
        <v>22</v>
      </c>
      <c r="AQ23" s="119" t="s">
        <v>139</v>
      </c>
      <c r="AR23" s="121">
        <v>9563</v>
      </c>
      <c r="AS23" s="6">
        <f t="shared" si="3"/>
        <v>0.002450789439693614</v>
      </c>
      <c r="BC23">
        <f t="shared" si="24"/>
        <v>22</v>
      </c>
      <c r="BD23" s="119" t="s">
        <v>70</v>
      </c>
      <c r="BE23" s="121">
        <v>141927</v>
      </c>
      <c r="BF23" s="6">
        <f t="shared" si="5"/>
        <v>0.01845230356390641</v>
      </c>
      <c r="BJ23" s="4">
        <f>SUM(BJ2:BJ22)</f>
        <v>7691560</v>
      </c>
      <c r="BR23" s="119" t="s">
        <v>33</v>
      </c>
      <c r="BS23" s="123">
        <v>427627</v>
      </c>
      <c r="BT23" s="6">
        <f t="shared" si="6"/>
        <v>0.00859972254976373</v>
      </c>
    </row>
    <row r="24" spans="2:72" ht="12.75">
      <c r="B24" s="119" t="s">
        <v>48</v>
      </c>
      <c r="C24" s="121">
        <v>843985</v>
      </c>
      <c r="D24" s="6">
        <f t="shared" si="7"/>
        <v>0.037122950141144494</v>
      </c>
      <c r="E24" s="121">
        <v>843986</v>
      </c>
      <c r="F24" s="6">
        <f t="shared" si="8"/>
        <v>0.05481408106175857</v>
      </c>
      <c r="G24" s="121">
        <v>242329</v>
      </c>
      <c r="H24" s="6">
        <f t="shared" si="9"/>
        <v>0.06210366559986551</v>
      </c>
      <c r="I24" s="121">
        <v>735859</v>
      </c>
      <c r="J24" s="6">
        <f t="shared" si="10"/>
        <v>0.09567096921820802</v>
      </c>
      <c r="K24" s="58">
        <f t="shared" si="11"/>
        <v>2666159</v>
      </c>
      <c r="L24" s="6">
        <f t="shared" si="12"/>
        <v>0.05361735267781388</v>
      </c>
      <c r="O24">
        <v>23</v>
      </c>
      <c r="P24" s="119" t="s">
        <v>132</v>
      </c>
      <c r="Q24" s="121">
        <v>126718</v>
      </c>
      <c r="R24" s="6">
        <f t="shared" si="0"/>
        <v>0.0055737317558790115</v>
      </c>
      <c r="X24" s="2"/>
      <c r="Y24" s="3"/>
      <c r="AB24">
        <f t="shared" si="26"/>
        <v>23</v>
      </c>
      <c r="AC24" s="119" t="s">
        <v>33</v>
      </c>
      <c r="AD24" s="121">
        <v>94709</v>
      </c>
      <c r="AE24" s="6">
        <f t="shared" si="1"/>
        <v>0.0061510342627461734</v>
      </c>
      <c r="AP24">
        <f t="shared" si="27"/>
        <v>23</v>
      </c>
      <c r="AQ24" s="119" t="s">
        <v>44</v>
      </c>
      <c r="AR24" s="121">
        <v>8812</v>
      </c>
      <c r="AS24" s="6">
        <f t="shared" si="3"/>
        <v>0.002258324431933507</v>
      </c>
      <c r="BC24">
        <f t="shared" si="24"/>
        <v>23</v>
      </c>
      <c r="BD24" s="119" t="s">
        <v>73</v>
      </c>
      <c r="BE24" s="121">
        <v>128665</v>
      </c>
      <c r="BF24" s="6">
        <f t="shared" si="5"/>
        <v>0.016728075968984187</v>
      </c>
      <c r="BR24" s="119" t="s">
        <v>44</v>
      </c>
      <c r="BS24" s="123">
        <v>427419</v>
      </c>
      <c r="BT24" s="6">
        <f t="shared" si="6"/>
        <v>0.008595539599925785</v>
      </c>
    </row>
    <row r="25" spans="2:72" ht="12.75">
      <c r="B25" s="119" t="s">
        <v>51</v>
      </c>
      <c r="C25" s="121">
        <v>1104781</v>
      </c>
      <c r="D25" s="6">
        <f t="shared" si="7"/>
        <v>0.04859414560671547</v>
      </c>
      <c r="E25" s="121">
        <v>1104782</v>
      </c>
      <c r="F25" s="6">
        <f t="shared" si="8"/>
        <v>0.07175191306914067</v>
      </c>
      <c r="G25" s="121">
        <v>463043</v>
      </c>
      <c r="H25" s="6">
        <f t="shared" si="9"/>
        <v>0.11866787561686189</v>
      </c>
      <c r="I25" s="121">
        <v>366070</v>
      </c>
      <c r="J25" s="6">
        <f t="shared" si="10"/>
        <v>0.04759372611017791</v>
      </c>
      <c r="K25" s="58">
        <f t="shared" si="11"/>
        <v>3038676</v>
      </c>
      <c r="L25" s="6">
        <f t="shared" si="12"/>
        <v>0.06110879462387981</v>
      </c>
      <c r="O25">
        <v>24</v>
      </c>
      <c r="P25" s="119" t="s">
        <v>122</v>
      </c>
      <c r="Q25" s="121">
        <v>121390</v>
      </c>
      <c r="R25" s="6">
        <f t="shared" si="0"/>
        <v>0.005339377971923115</v>
      </c>
      <c r="X25" s="2"/>
      <c r="Y25" s="3"/>
      <c r="AB25">
        <f t="shared" si="26"/>
        <v>24</v>
      </c>
      <c r="AC25" s="119" t="s">
        <v>53</v>
      </c>
      <c r="AD25" s="121">
        <v>91185</v>
      </c>
      <c r="AE25" s="6">
        <f t="shared" si="1"/>
        <v>0.005922162194179115</v>
      </c>
      <c r="AP25">
        <f t="shared" si="27"/>
        <v>24</v>
      </c>
      <c r="AQ25" s="119" t="s">
        <v>75</v>
      </c>
      <c r="AR25" s="121">
        <v>7423</v>
      </c>
      <c r="AS25" s="6">
        <f t="shared" si="3"/>
        <v>0.0019023538649843876</v>
      </c>
      <c r="BC25">
        <f t="shared" si="24"/>
        <v>24</v>
      </c>
      <c r="BD25" s="119" t="s">
        <v>115</v>
      </c>
      <c r="BE25" s="121">
        <v>120106</v>
      </c>
      <c r="BF25" s="6">
        <f t="shared" si="5"/>
        <v>0.015615297806946836</v>
      </c>
      <c r="BR25" s="119" t="s">
        <v>6</v>
      </c>
      <c r="BS25" s="123">
        <v>337096</v>
      </c>
      <c r="BT25" s="6">
        <f t="shared" si="6"/>
        <v>0.0067791137431339795</v>
      </c>
    </row>
    <row r="26" spans="2:72" ht="12.75">
      <c r="B26" s="119" t="s">
        <v>52</v>
      </c>
      <c r="C26" s="121">
        <v>22721</v>
      </c>
      <c r="D26" s="6">
        <f t="shared" si="7"/>
        <v>0.0009993904514380516</v>
      </c>
      <c r="E26" s="121">
        <v>22721</v>
      </c>
      <c r="F26" s="6">
        <f t="shared" si="8"/>
        <v>0.0014756533115528178</v>
      </c>
      <c r="G26" s="121">
        <v>0</v>
      </c>
      <c r="H26" s="6">
        <f t="shared" si="9"/>
        <v>0</v>
      </c>
      <c r="I26" s="121">
        <v>237802</v>
      </c>
      <c r="J26" s="6">
        <f t="shared" si="10"/>
        <v>0.030917265158173373</v>
      </c>
      <c r="K26" s="58">
        <f t="shared" si="11"/>
        <v>283244</v>
      </c>
      <c r="L26" s="6">
        <f t="shared" si="12"/>
        <v>0.005696131941821442</v>
      </c>
      <c r="O26">
        <v>25</v>
      </c>
      <c r="P26" s="119" t="s">
        <v>2</v>
      </c>
      <c r="Q26" s="121">
        <v>111022</v>
      </c>
      <c r="R26" s="6">
        <f t="shared" si="0"/>
        <v>0.004883338176117045</v>
      </c>
      <c r="AB26">
        <f t="shared" si="26"/>
        <v>25</v>
      </c>
      <c r="AC26" s="119" t="s">
        <v>17</v>
      </c>
      <c r="AD26" s="121">
        <v>88791</v>
      </c>
      <c r="AE26" s="6">
        <f t="shared" si="1"/>
        <v>0.005766679863830212</v>
      </c>
      <c r="AP26">
        <f t="shared" si="27"/>
        <v>25</v>
      </c>
      <c r="AQ26" s="119" t="s">
        <v>17</v>
      </c>
      <c r="AR26" s="121">
        <v>5932</v>
      </c>
      <c r="AS26" s="6">
        <f t="shared" si="3"/>
        <v>0.0015202429108295012</v>
      </c>
      <c r="BC26">
        <f t="shared" si="24"/>
        <v>25</v>
      </c>
      <c r="BD26" s="119" t="s">
        <v>112</v>
      </c>
      <c r="BE26" s="121">
        <v>114188</v>
      </c>
      <c r="BF26" s="6">
        <f t="shared" si="5"/>
        <v>0.014845883019829528</v>
      </c>
      <c r="BR26" s="119" t="s">
        <v>75</v>
      </c>
      <c r="BS26" s="123">
        <v>314209</v>
      </c>
      <c r="BT26" s="6">
        <f t="shared" si="6"/>
        <v>0.006318848488609727</v>
      </c>
    </row>
    <row r="27" spans="2:72" ht="12.75">
      <c r="B27" s="119" t="s">
        <v>53</v>
      </c>
      <c r="C27" s="121">
        <v>91185</v>
      </c>
      <c r="D27" s="6">
        <f t="shared" si="7"/>
        <v>0.004010801387015481</v>
      </c>
      <c r="E27" s="121">
        <v>91185</v>
      </c>
      <c r="F27" s="6">
        <f t="shared" si="8"/>
        <v>0.005922162194179115</v>
      </c>
      <c r="G27" s="121">
        <v>734</v>
      </c>
      <c r="H27" s="6">
        <f t="shared" si="9"/>
        <v>0.00018810827655914595</v>
      </c>
      <c r="I27" s="121">
        <v>104570</v>
      </c>
      <c r="J27" s="6">
        <f t="shared" si="10"/>
        <v>0.013595421474967367</v>
      </c>
      <c r="K27" s="58">
        <f t="shared" si="11"/>
        <v>287674</v>
      </c>
      <c r="L27" s="6">
        <f t="shared" si="12"/>
        <v>0.005785220729235365</v>
      </c>
      <c r="O27">
        <f>+O26+1</f>
        <v>26</v>
      </c>
      <c r="P27" s="119" t="s">
        <v>82</v>
      </c>
      <c r="Q27" s="121">
        <v>104259</v>
      </c>
      <c r="R27" s="6">
        <f t="shared" si="0"/>
        <v>0.004585865458231584</v>
      </c>
      <c r="AB27">
        <f t="shared" si="26"/>
        <v>26</v>
      </c>
      <c r="AC27" s="119" t="s">
        <v>6</v>
      </c>
      <c r="AD27" s="121">
        <v>84329</v>
      </c>
      <c r="AE27" s="6">
        <f t="shared" si="1"/>
        <v>0.005476887817874986</v>
      </c>
      <c r="AP27">
        <f t="shared" si="27"/>
        <v>26</v>
      </c>
      <c r="AQ27" s="119" t="s">
        <v>2</v>
      </c>
      <c r="AR27" s="121">
        <v>4874</v>
      </c>
      <c r="AS27" s="6">
        <f t="shared" si="3"/>
        <v>0.0012491004631461544</v>
      </c>
      <c r="BC27">
        <f t="shared" si="24"/>
        <v>26</v>
      </c>
      <c r="BD27" s="119" t="s">
        <v>44</v>
      </c>
      <c r="BE27" s="121">
        <v>107708</v>
      </c>
      <c r="BF27" s="6">
        <f t="shared" si="5"/>
        <v>0.014003401130589893</v>
      </c>
      <c r="BR27" s="119" t="s">
        <v>140</v>
      </c>
      <c r="BS27" s="123">
        <v>308842</v>
      </c>
      <c r="BT27" s="6">
        <f>+BS27/$K$76</f>
        <v>0.006210916316589293</v>
      </c>
    </row>
    <row r="28" spans="2:72" ht="12.75">
      <c r="B28" s="119" t="s">
        <v>54</v>
      </c>
      <c r="C28" s="121">
        <v>28503</v>
      </c>
      <c r="D28" s="6">
        <f t="shared" si="7"/>
        <v>0.001253713570588389</v>
      </c>
      <c r="E28" s="121">
        <v>28504</v>
      </c>
      <c r="F28" s="6">
        <f t="shared" si="8"/>
        <v>0.0018512399098851951</v>
      </c>
      <c r="G28" s="121">
        <v>1935</v>
      </c>
      <c r="H28" s="6">
        <f t="shared" si="9"/>
        <v>0.000495898521991754</v>
      </c>
      <c r="I28" s="121">
        <v>4018</v>
      </c>
      <c r="J28" s="6">
        <f t="shared" si="10"/>
        <v>0.0005223907763834644</v>
      </c>
      <c r="K28" s="58">
        <f t="shared" si="11"/>
        <v>62960</v>
      </c>
      <c r="L28" s="6">
        <f t="shared" si="12"/>
        <v>0.0012661467394087006</v>
      </c>
      <c r="O28">
        <f aca="true" t="shared" si="28" ref="O28:O75">+O27+1</f>
        <v>27</v>
      </c>
      <c r="P28" s="119" t="s">
        <v>33</v>
      </c>
      <c r="Q28" s="121">
        <v>94709</v>
      </c>
      <c r="R28" s="6">
        <f t="shared" si="0"/>
        <v>0.004165805654031356</v>
      </c>
      <c r="AB28">
        <f t="shared" si="26"/>
        <v>27</v>
      </c>
      <c r="AC28" s="119" t="s">
        <v>140</v>
      </c>
      <c r="AD28" s="121">
        <v>71886</v>
      </c>
      <c r="AE28" s="6">
        <f t="shared" si="1"/>
        <v>0.004668756390752426</v>
      </c>
      <c r="AP28">
        <f t="shared" si="27"/>
        <v>27</v>
      </c>
      <c r="AQ28" s="119" t="s">
        <v>106</v>
      </c>
      <c r="AR28" s="121">
        <v>3248</v>
      </c>
      <c r="AS28" s="6">
        <f t="shared" si="3"/>
        <v>0.0008323919376895178</v>
      </c>
      <c r="BC28">
        <f t="shared" si="24"/>
        <v>27</v>
      </c>
      <c r="BD28" s="119" t="s">
        <v>93</v>
      </c>
      <c r="BE28" s="121">
        <v>106458</v>
      </c>
      <c r="BF28" s="6">
        <f t="shared" si="5"/>
        <v>0.01384088533405447</v>
      </c>
      <c r="BR28" s="119" t="s">
        <v>53</v>
      </c>
      <c r="BS28" s="123">
        <v>287674</v>
      </c>
      <c r="BT28" s="6">
        <f t="shared" si="6"/>
        <v>0.005785220729235365</v>
      </c>
    </row>
    <row r="29" spans="2:72" ht="12.75">
      <c r="B29" s="119" t="s">
        <v>55</v>
      </c>
      <c r="C29" s="121">
        <v>62844</v>
      </c>
      <c r="D29" s="6">
        <f t="shared" si="7"/>
        <v>0.002764213438236562</v>
      </c>
      <c r="E29" s="121">
        <v>62844</v>
      </c>
      <c r="F29" s="6">
        <f t="shared" si="8"/>
        <v>0.004081508591665212</v>
      </c>
      <c r="G29" s="121">
        <v>0</v>
      </c>
      <c r="H29" s="6">
        <f t="shared" si="9"/>
        <v>0</v>
      </c>
      <c r="I29" s="121">
        <v>32390</v>
      </c>
      <c r="J29" s="6">
        <f t="shared" si="10"/>
        <v>0.004211109319825887</v>
      </c>
      <c r="K29" s="58">
        <f t="shared" si="11"/>
        <v>158078</v>
      </c>
      <c r="L29" s="6">
        <f t="shared" si="12"/>
        <v>0.003179001656166591</v>
      </c>
      <c r="O29">
        <f t="shared" si="28"/>
        <v>28</v>
      </c>
      <c r="P29" s="119" t="s">
        <v>53</v>
      </c>
      <c r="Q29" s="121">
        <v>91185</v>
      </c>
      <c r="R29" s="6">
        <f t="shared" si="0"/>
        <v>0.004010801387015481</v>
      </c>
      <c r="AB29">
        <f t="shared" si="26"/>
        <v>28</v>
      </c>
      <c r="AC29" s="119" t="s">
        <v>55</v>
      </c>
      <c r="AD29" s="121">
        <v>62844</v>
      </c>
      <c r="AE29" s="6">
        <f t="shared" si="1"/>
        <v>0.004081508591665212</v>
      </c>
      <c r="AP29">
        <f t="shared" si="27"/>
        <v>28</v>
      </c>
      <c r="AQ29" s="119" t="s">
        <v>68</v>
      </c>
      <c r="AR29" s="121">
        <v>3055</v>
      </c>
      <c r="AS29" s="6">
        <f t="shared" si="3"/>
        <v>0.0007829302246433118</v>
      </c>
      <c r="BC29">
        <f t="shared" si="24"/>
        <v>28</v>
      </c>
      <c r="BD29" s="119" t="s">
        <v>53</v>
      </c>
      <c r="BE29" s="121">
        <v>104570</v>
      </c>
      <c r="BF29" s="6">
        <f t="shared" si="5"/>
        <v>0.013595421474967367</v>
      </c>
      <c r="BR29" s="119" t="s">
        <v>52</v>
      </c>
      <c r="BS29" s="123">
        <v>283244</v>
      </c>
      <c r="BT29" s="6">
        <f t="shared" si="6"/>
        <v>0.005696131941821442</v>
      </c>
    </row>
    <row r="30" spans="2:72" ht="12.75">
      <c r="B30" s="119" t="s">
        <v>58</v>
      </c>
      <c r="C30" s="121">
        <v>3490414</v>
      </c>
      <c r="D30" s="6">
        <f t="shared" si="7"/>
        <v>0.15352697606468446</v>
      </c>
      <c r="E30" s="121">
        <v>0</v>
      </c>
      <c r="F30" s="6">
        <f t="shared" si="8"/>
        <v>0</v>
      </c>
      <c r="G30" s="121">
        <v>0</v>
      </c>
      <c r="H30" s="6">
        <f t="shared" si="9"/>
        <v>0</v>
      </c>
      <c r="I30" s="121">
        <v>0</v>
      </c>
      <c r="J30" s="6">
        <f t="shared" si="10"/>
        <v>0</v>
      </c>
      <c r="K30" s="58">
        <f t="shared" si="11"/>
        <v>3490414</v>
      </c>
      <c r="L30" s="6">
        <f t="shared" si="12"/>
        <v>0.07019339747913723</v>
      </c>
      <c r="O30">
        <f t="shared" si="28"/>
        <v>29</v>
      </c>
      <c r="P30" s="119" t="s">
        <v>17</v>
      </c>
      <c r="Q30" s="121">
        <v>88791</v>
      </c>
      <c r="R30" s="6">
        <f t="shared" si="0"/>
        <v>0.0039055005313866488</v>
      </c>
      <c r="AB30">
        <f t="shared" si="26"/>
        <v>29</v>
      </c>
      <c r="AC30" s="119" t="s">
        <v>93</v>
      </c>
      <c r="AD30" s="121">
        <v>54907</v>
      </c>
      <c r="AE30" s="6">
        <f t="shared" si="1"/>
        <v>0.0035660268640214147</v>
      </c>
      <c r="AP30">
        <f t="shared" si="27"/>
        <v>29</v>
      </c>
      <c r="AQ30" s="119" t="s">
        <v>70</v>
      </c>
      <c r="AR30" s="121">
        <v>2506</v>
      </c>
      <c r="AS30" s="6">
        <f>+AR30/$G$76</f>
        <v>0.0006422334346828608</v>
      </c>
      <c r="BC30">
        <f t="shared" si="24"/>
        <v>29</v>
      </c>
      <c r="BD30" s="119" t="s">
        <v>45</v>
      </c>
      <c r="BE30" s="121">
        <v>103610</v>
      </c>
      <c r="BF30" s="6">
        <f t="shared" si="5"/>
        <v>0.013470609343228163</v>
      </c>
      <c r="BR30" s="119" t="s">
        <v>122</v>
      </c>
      <c r="BS30" s="123">
        <v>277535</v>
      </c>
      <c r="BT30" s="6">
        <f t="shared" si="6"/>
        <v>0.005581322034971311</v>
      </c>
    </row>
    <row r="31" spans="2:72" ht="12.75">
      <c r="B31" s="119" t="s">
        <v>61</v>
      </c>
      <c r="C31" s="121">
        <v>3329136</v>
      </c>
      <c r="D31" s="6">
        <f t="shared" si="7"/>
        <v>0.14643311165611855</v>
      </c>
      <c r="E31" s="121">
        <v>0</v>
      </c>
      <c r="F31" s="6">
        <f t="shared" si="8"/>
        <v>0</v>
      </c>
      <c r="G31" s="121">
        <v>0</v>
      </c>
      <c r="H31" s="6">
        <f t="shared" si="9"/>
        <v>0</v>
      </c>
      <c r="I31" s="121">
        <v>0</v>
      </c>
      <c r="J31" s="6">
        <f t="shared" si="10"/>
        <v>0</v>
      </c>
      <c r="K31" s="58">
        <f t="shared" si="11"/>
        <v>3329136</v>
      </c>
      <c r="L31" s="6">
        <f t="shared" si="12"/>
        <v>0.06695004274854072</v>
      </c>
      <c r="O31">
        <f t="shared" si="28"/>
        <v>30</v>
      </c>
      <c r="P31" s="119" t="s">
        <v>6</v>
      </c>
      <c r="Q31" s="121">
        <v>84329</v>
      </c>
      <c r="R31" s="6">
        <f t="shared" si="0"/>
        <v>0.003709238034387547</v>
      </c>
      <c r="AB31">
        <f t="shared" si="26"/>
        <v>30</v>
      </c>
      <c r="AC31" s="119" t="s">
        <v>70</v>
      </c>
      <c r="AD31" s="121">
        <v>49802</v>
      </c>
      <c r="AE31" s="6">
        <f t="shared" si="1"/>
        <v>0.00323447410861993</v>
      </c>
      <c r="AP31">
        <f t="shared" si="27"/>
        <v>30</v>
      </c>
      <c r="AQ31" s="119" t="s">
        <v>54</v>
      </c>
      <c r="AR31" s="121">
        <v>1935</v>
      </c>
      <c r="AS31" s="6">
        <f t="shared" si="3"/>
        <v>0.000495898521991754</v>
      </c>
      <c r="BC31">
        <f t="shared" si="24"/>
        <v>30</v>
      </c>
      <c r="BD31" s="119" t="s">
        <v>128</v>
      </c>
      <c r="BE31" s="121">
        <v>89494</v>
      </c>
      <c r="BF31" s="6">
        <f t="shared" si="5"/>
        <v>0.011635350956112935</v>
      </c>
      <c r="BR31" s="119" t="s">
        <v>136</v>
      </c>
      <c r="BS31" s="123">
        <v>267870</v>
      </c>
      <c r="BT31" s="6">
        <f t="shared" si="6"/>
        <v>0.0053869556398571895</v>
      </c>
    </row>
    <row r="32" spans="2:72" ht="12.75">
      <c r="B32" s="119" t="s">
        <v>63</v>
      </c>
      <c r="C32" s="121">
        <v>464877</v>
      </c>
      <c r="D32" s="6">
        <f t="shared" si="7"/>
        <v>0.02044776351803033</v>
      </c>
      <c r="E32" s="121">
        <v>27553</v>
      </c>
      <c r="F32" s="6">
        <f t="shared" si="8"/>
        <v>0.0017894756257741643</v>
      </c>
      <c r="G32" s="121">
        <v>26368</v>
      </c>
      <c r="H32" s="6">
        <f t="shared" si="9"/>
        <v>0.006757546370996677</v>
      </c>
      <c r="I32" s="121">
        <v>75841</v>
      </c>
      <c r="J32" s="6">
        <f t="shared" si="10"/>
        <v>0.009860288420034427</v>
      </c>
      <c r="K32" s="58">
        <f t="shared" si="11"/>
        <v>594639</v>
      </c>
      <c r="L32" s="6">
        <f t="shared" si="12"/>
        <v>0.011958389945604357</v>
      </c>
      <c r="O32">
        <f t="shared" si="28"/>
        <v>31</v>
      </c>
      <c r="P32" s="119" t="s">
        <v>140</v>
      </c>
      <c r="Q32" s="121">
        <v>71886</v>
      </c>
      <c r="R32" s="6">
        <f t="shared" si="0"/>
        <v>0.0031619286999725266</v>
      </c>
      <c r="AB32">
        <f t="shared" si="26"/>
        <v>31</v>
      </c>
      <c r="AC32" s="119" t="s">
        <v>43</v>
      </c>
      <c r="AD32" s="121">
        <v>47057</v>
      </c>
      <c r="AE32" s="6">
        <f t="shared" si="1"/>
        <v>0.0030561954967537057</v>
      </c>
      <c r="AP32">
        <f t="shared" si="27"/>
        <v>31</v>
      </c>
      <c r="AQ32" s="119" t="s">
        <v>93</v>
      </c>
      <c r="AR32" s="121">
        <v>1203</v>
      </c>
      <c r="AS32" s="6">
        <f t="shared" si="3"/>
        <v>0.00030830280204448583</v>
      </c>
      <c r="BC32">
        <f t="shared" si="24"/>
        <v>31</v>
      </c>
      <c r="BD32" s="119" t="s">
        <v>67</v>
      </c>
      <c r="BE32" s="121">
        <v>85231</v>
      </c>
      <c r="BF32" s="6">
        <f t="shared" si="5"/>
        <v>0.011081107083608526</v>
      </c>
      <c r="BR32" s="119" t="s">
        <v>68</v>
      </c>
      <c r="BS32" s="123">
        <v>257377</v>
      </c>
      <c r="BT32" s="6">
        <f t="shared" si="6"/>
        <v>0.005175937886734326</v>
      </c>
    </row>
    <row r="33" spans="2:72" ht="12.75">
      <c r="B33" s="119" t="s">
        <v>67</v>
      </c>
      <c r="C33" s="121">
        <v>775207</v>
      </c>
      <c r="D33" s="6">
        <f t="shared" si="7"/>
        <v>0.034097727815146237</v>
      </c>
      <c r="E33" s="121">
        <v>775207</v>
      </c>
      <c r="F33" s="6">
        <f t="shared" si="8"/>
        <v>0.05034711397777057</v>
      </c>
      <c r="G33" s="121">
        <v>106512</v>
      </c>
      <c r="H33" s="6">
        <f t="shared" si="9"/>
        <v>0.027296714922163155</v>
      </c>
      <c r="I33" s="121">
        <v>85231</v>
      </c>
      <c r="J33" s="6">
        <f t="shared" si="10"/>
        <v>0.011081107083608526</v>
      </c>
      <c r="K33" s="58">
        <f t="shared" si="11"/>
        <v>1742157</v>
      </c>
      <c r="L33" s="6">
        <f t="shared" si="12"/>
        <v>0.0350353622155026</v>
      </c>
      <c r="O33">
        <f t="shared" si="28"/>
        <v>32</v>
      </c>
      <c r="P33" s="119" t="s">
        <v>55</v>
      </c>
      <c r="Q33" s="121">
        <v>62844</v>
      </c>
      <c r="R33" s="6">
        <f t="shared" si="0"/>
        <v>0.002764213438236562</v>
      </c>
      <c r="AB33">
        <f t="shared" si="26"/>
        <v>32</v>
      </c>
      <c r="AC33" s="119" t="s">
        <v>139</v>
      </c>
      <c r="AD33" s="121">
        <v>45681</v>
      </c>
      <c r="AE33" s="6">
        <f t="shared" si="1"/>
        <v>0.00296682887747213</v>
      </c>
      <c r="AP33">
        <f t="shared" si="27"/>
        <v>32</v>
      </c>
      <c r="AQ33" s="119" t="s">
        <v>53</v>
      </c>
      <c r="AR33" s="121">
        <v>734</v>
      </c>
      <c r="AS33" s="6">
        <f t="shared" si="3"/>
        <v>0.00018810827655914595</v>
      </c>
      <c r="BC33">
        <f t="shared" si="24"/>
        <v>32</v>
      </c>
      <c r="BD33" s="119" t="s">
        <v>63</v>
      </c>
      <c r="BE33" s="121">
        <v>75841</v>
      </c>
      <c r="BF33" s="6">
        <f t="shared" si="5"/>
        <v>0.009860288420034427</v>
      </c>
      <c r="BR33" s="119" t="s">
        <v>139</v>
      </c>
      <c r="BS33" s="123">
        <v>254054</v>
      </c>
      <c r="BT33" s="6">
        <f t="shared" si="6"/>
        <v>0.005109111241006005</v>
      </c>
    </row>
    <row r="34" spans="2:72" ht="12.75">
      <c r="B34" s="119" t="s">
        <v>68</v>
      </c>
      <c r="C34" s="121">
        <v>12591</v>
      </c>
      <c r="D34" s="6">
        <f t="shared" si="7"/>
        <v>0.0005538191617471286</v>
      </c>
      <c r="E34" s="121">
        <v>12591</v>
      </c>
      <c r="F34" s="6">
        <f t="shared" si="8"/>
        <v>0.0008177435344290096</v>
      </c>
      <c r="G34" s="121">
        <v>3055</v>
      </c>
      <c r="H34" s="6">
        <f t="shared" si="9"/>
        <v>0.0007829302246433118</v>
      </c>
      <c r="I34" s="121">
        <v>229140</v>
      </c>
      <c r="J34" s="6">
        <f t="shared" si="10"/>
        <v>0.029791095694501505</v>
      </c>
      <c r="K34" s="58">
        <f t="shared" si="11"/>
        <v>257377</v>
      </c>
      <c r="L34" s="6">
        <f t="shared" si="12"/>
        <v>0.005175937886734326</v>
      </c>
      <c r="O34">
        <f t="shared" si="28"/>
        <v>33</v>
      </c>
      <c r="P34" s="119" t="s">
        <v>93</v>
      </c>
      <c r="Q34" s="121">
        <v>54907</v>
      </c>
      <c r="R34" s="6">
        <f t="shared" si="0"/>
        <v>0.0024151019548923507</v>
      </c>
      <c r="AB34">
        <f t="shared" si="26"/>
        <v>33</v>
      </c>
      <c r="AC34" s="119" t="s">
        <v>146</v>
      </c>
      <c r="AD34" s="121">
        <v>38304</v>
      </c>
      <c r="AE34" s="6">
        <f t="shared" si="1"/>
        <v>0.0024877172855824626</v>
      </c>
      <c r="AP34">
        <f t="shared" si="27"/>
        <v>33</v>
      </c>
      <c r="AQ34" s="119" t="s">
        <v>43</v>
      </c>
      <c r="AR34" s="121">
        <v>304</v>
      </c>
      <c r="AS34" s="6">
        <f t="shared" si="3"/>
        <v>7.790860500542285E-05</v>
      </c>
      <c r="BC34">
        <f t="shared" si="24"/>
        <v>33</v>
      </c>
      <c r="BD34" s="119" t="s">
        <v>106</v>
      </c>
      <c r="BE34" s="121">
        <v>63687</v>
      </c>
      <c r="BF34" s="6">
        <f t="shared" si="5"/>
        <v>0.0082801148271612</v>
      </c>
      <c r="BR34" s="119" t="s">
        <v>2</v>
      </c>
      <c r="BS34" s="123">
        <v>244856</v>
      </c>
      <c r="BT34" s="6">
        <f t="shared" si="6"/>
        <v>0.004924136372691499</v>
      </c>
    </row>
    <row r="35" spans="2:72" ht="12.75">
      <c r="B35" s="119" t="s">
        <v>70</v>
      </c>
      <c r="C35" s="121">
        <v>49802</v>
      </c>
      <c r="D35" s="6">
        <f t="shared" si="7"/>
        <v>0.0021905568972544276</v>
      </c>
      <c r="E35" s="121">
        <v>49802</v>
      </c>
      <c r="F35" s="6">
        <f t="shared" si="8"/>
        <v>0.00323447410861993</v>
      </c>
      <c r="G35" s="121">
        <v>2506</v>
      </c>
      <c r="H35" s="6">
        <f t="shared" si="9"/>
        <v>0.0006422334346828608</v>
      </c>
      <c r="I35" s="121">
        <v>141927</v>
      </c>
      <c r="J35" s="6">
        <f t="shared" si="10"/>
        <v>0.01845230356390641</v>
      </c>
      <c r="K35" s="58">
        <f t="shared" si="11"/>
        <v>244037</v>
      </c>
      <c r="L35" s="6">
        <f t="shared" si="12"/>
        <v>0.004907666007704591</v>
      </c>
      <c r="O35">
        <f t="shared" si="28"/>
        <v>34</v>
      </c>
      <c r="P35" s="119" t="s">
        <v>70</v>
      </c>
      <c r="Q35" s="121">
        <v>49802</v>
      </c>
      <c r="R35" s="6">
        <f t="shared" si="0"/>
        <v>0.0021905568972544276</v>
      </c>
      <c r="AB35">
        <f t="shared" si="26"/>
        <v>34</v>
      </c>
      <c r="AC35" s="119" t="s">
        <v>81</v>
      </c>
      <c r="AD35" s="121">
        <v>34733</v>
      </c>
      <c r="AE35" s="6">
        <f t="shared" si="1"/>
        <v>0.002255792723478897</v>
      </c>
      <c r="AP35">
        <f t="shared" si="27"/>
        <v>34</v>
      </c>
      <c r="AQ35" s="119" t="s">
        <v>149</v>
      </c>
      <c r="AR35" s="121">
        <v>0</v>
      </c>
      <c r="AS35" s="6">
        <f t="shared" si="3"/>
        <v>0</v>
      </c>
      <c r="BC35">
        <f t="shared" si="24"/>
        <v>34</v>
      </c>
      <c r="BD35" s="119" t="s">
        <v>130</v>
      </c>
      <c r="BE35" s="121">
        <v>55036</v>
      </c>
      <c r="BF35" s="6">
        <f t="shared" si="5"/>
        <v>0.007155375502498843</v>
      </c>
      <c r="BR35" s="119" t="s">
        <v>70</v>
      </c>
      <c r="BS35" s="123">
        <v>244037</v>
      </c>
      <c r="BT35" s="6">
        <f t="shared" si="6"/>
        <v>0.004907666007704591</v>
      </c>
    </row>
    <row r="36" spans="2:72" ht="12.75">
      <c r="B36" s="119" t="s">
        <v>73</v>
      </c>
      <c r="C36" s="121">
        <v>0</v>
      </c>
      <c r="D36" s="6">
        <f t="shared" si="7"/>
        <v>0</v>
      </c>
      <c r="E36" s="121">
        <v>0</v>
      </c>
      <c r="F36" s="6">
        <f t="shared" si="8"/>
        <v>0</v>
      </c>
      <c r="G36" s="121">
        <v>0</v>
      </c>
      <c r="H36" s="6">
        <f t="shared" si="9"/>
        <v>0</v>
      </c>
      <c r="I36" s="121">
        <v>128665</v>
      </c>
      <c r="J36" s="6">
        <f t="shared" si="10"/>
        <v>0.016728075968984187</v>
      </c>
      <c r="K36" s="58">
        <f t="shared" si="11"/>
        <v>128665</v>
      </c>
      <c r="L36" s="6">
        <f t="shared" si="12"/>
        <v>0.002587496350476818</v>
      </c>
      <c r="O36">
        <f t="shared" si="28"/>
        <v>35</v>
      </c>
      <c r="P36" s="119" t="s">
        <v>43</v>
      </c>
      <c r="Q36" s="121">
        <v>47057</v>
      </c>
      <c r="R36" s="6">
        <f t="shared" si="0"/>
        <v>0.0020698171943717442</v>
      </c>
      <c r="AB36">
        <f t="shared" si="26"/>
        <v>35</v>
      </c>
      <c r="AC36" s="119" t="s">
        <v>148</v>
      </c>
      <c r="AD36" s="121">
        <v>33378</v>
      </c>
      <c r="AE36" s="6">
        <f t="shared" si="1"/>
        <v>0.0021677899842881014</v>
      </c>
      <c r="AP36">
        <f t="shared" si="27"/>
        <v>35</v>
      </c>
      <c r="AQ36" s="119" t="s">
        <v>148</v>
      </c>
      <c r="AR36" s="121">
        <v>0</v>
      </c>
      <c r="AS36" s="6">
        <f t="shared" si="3"/>
        <v>0</v>
      </c>
      <c r="BC36">
        <f t="shared" si="24"/>
        <v>35</v>
      </c>
      <c r="BD36" s="119" t="s">
        <v>110</v>
      </c>
      <c r="BE36" s="121">
        <v>52103</v>
      </c>
      <c r="BF36" s="6">
        <f t="shared" si="5"/>
        <v>0.006774048437508126</v>
      </c>
      <c r="BR36" s="119" t="s">
        <v>143</v>
      </c>
      <c r="BS36" s="123">
        <v>221482</v>
      </c>
      <c r="BT36" s="6">
        <f t="shared" si="6"/>
        <v>0.0044540773846524434</v>
      </c>
    </row>
    <row r="37" spans="2:72" ht="12.75">
      <c r="B37" s="119" t="s">
        <v>75</v>
      </c>
      <c r="C37" s="121">
        <v>138329</v>
      </c>
      <c r="D37" s="6">
        <f t="shared" si="7"/>
        <v>0.006084445304210829</v>
      </c>
      <c r="E37" s="121">
        <v>138329</v>
      </c>
      <c r="F37" s="6">
        <f t="shared" si="8"/>
        <v>0.008984008051308908</v>
      </c>
      <c r="G37" s="121">
        <v>7423</v>
      </c>
      <c r="H37" s="6">
        <f t="shared" si="9"/>
        <v>0.0019023538649843876</v>
      </c>
      <c r="I37" s="121">
        <v>30128</v>
      </c>
      <c r="J37" s="6">
        <f t="shared" si="10"/>
        <v>0.0039170207344153855</v>
      </c>
      <c r="K37" s="58">
        <f t="shared" si="11"/>
        <v>314209</v>
      </c>
      <c r="L37" s="6">
        <f t="shared" si="12"/>
        <v>0.006318848488609727</v>
      </c>
      <c r="O37">
        <f t="shared" si="28"/>
        <v>36</v>
      </c>
      <c r="P37" s="119" t="s">
        <v>139</v>
      </c>
      <c r="Q37" s="121">
        <v>45680</v>
      </c>
      <c r="R37" s="6">
        <f t="shared" si="0"/>
        <v>0.0020092494089912504</v>
      </c>
      <c r="AB37">
        <f t="shared" si="26"/>
        <v>36</v>
      </c>
      <c r="AC37" s="119" t="s">
        <v>54</v>
      </c>
      <c r="AD37" s="121">
        <v>28504</v>
      </c>
      <c r="AE37" s="6">
        <f t="shared" si="1"/>
        <v>0.0018512399098851951</v>
      </c>
      <c r="AP37">
        <f t="shared" si="27"/>
        <v>36</v>
      </c>
      <c r="AQ37" s="119" t="s">
        <v>147</v>
      </c>
      <c r="AR37" s="121">
        <v>0</v>
      </c>
      <c r="AS37" s="6">
        <f t="shared" si="3"/>
        <v>0</v>
      </c>
      <c r="BC37">
        <f t="shared" si="24"/>
        <v>36</v>
      </c>
      <c r="BD37" s="119" t="s">
        <v>28</v>
      </c>
      <c r="BE37" s="121">
        <v>44519</v>
      </c>
      <c r="BF37" s="6">
        <f t="shared" si="5"/>
        <v>0.005788032596768406</v>
      </c>
      <c r="BR37" s="119" t="s">
        <v>93</v>
      </c>
      <c r="BS37" s="123">
        <v>217475</v>
      </c>
      <c r="BT37" s="6">
        <f t="shared" si="6"/>
        <v>0.004373495269264727</v>
      </c>
    </row>
    <row r="38" spans="2:72" ht="12.75">
      <c r="B38" s="119" t="s">
        <v>78</v>
      </c>
      <c r="C38" s="121">
        <v>3713</v>
      </c>
      <c r="D38" s="6">
        <f t="shared" si="7"/>
        <v>0.0001633174924602564</v>
      </c>
      <c r="E38" s="121">
        <v>3713</v>
      </c>
      <c r="F38" s="6">
        <f t="shared" si="8"/>
        <v>0.00024114698938407694</v>
      </c>
      <c r="G38" s="121">
        <v>0</v>
      </c>
      <c r="H38" s="6">
        <f t="shared" si="9"/>
        <v>0</v>
      </c>
      <c r="I38" s="121">
        <v>792</v>
      </c>
      <c r="J38" s="6">
        <f t="shared" si="10"/>
        <v>0.00010297000868484417</v>
      </c>
      <c r="K38" s="58">
        <f t="shared" si="11"/>
        <v>8218</v>
      </c>
      <c r="L38" s="6">
        <f t="shared" si="12"/>
        <v>0.00016526673927034152</v>
      </c>
      <c r="O38">
        <f t="shared" si="28"/>
        <v>37</v>
      </c>
      <c r="P38" s="119" t="s">
        <v>146</v>
      </c>
      <c r="Q38" s="121">
        <v>38304</v>
      </c>
      <c r="R38" s="6">
        <f t="shared" si="0"/>
        <v>0.0016848136900613146</v>
      </c>
      <c r="AB38">
        <f t="shared" si="26"/>
        <v>37</v>
      </c>
      <c r="AC38" s="119" t="s">
        <v>63</v>
      </c>
      <c r="AD38" s="121">
        <v>27553</v>
      </c>
      <c r="AE38" s="6">
        <f t="shared" si="1"/>
        <v>0.0017894756257741643</v>
      </c>
      <c r="AP38">
        <f t="shared" si="27"/>
        <v>37</v>
      </c>
      <c r="AQ38" s="119" t="s">
        <v>146</v>
      </c>
      <c r="AR38" s="121">
        <v>0</v>
      </c>
      <c r="AS38" s="6">
        <f t="shared" si="3"/>
        <v>0</v>
      </c>
      <c r="BC38">
        <f t="shared" si="24"/>
        <v>37</v>
      </c>
      <c r="BD38" s="119" t="s">
        <v>141</v>
      </c>
      <c r="BE38" s="121">
        <v>44292</v>
      </c>
      <c r="BF38" s="6">
        <f t="shared" si="5"/>
        <v>0.005758519728117573</v>
      </c>
      <c r="BR38" s="119" t="s">
        <v>82</v>
      </c>
      <c r="BS38" s="123">
        <v>197999</v>
      </c>
      <c r="BT38" s="6">
        <f t="shared" si="6"/>
        <v>0.003981826370015618</v>
      </c>
    </row>
    <row r="39" spans="2:72" ht="12.75">
      <c r="B39" s="119" t="s">
        <v>79</v>
      </c>
      <c r="C39" s="121">
        <v>552838</v>
      </c>
      <c r="D39" s="6">
        <f t="shared" si="7"/>
        <v>0.024316756233973398</v>
      </c>
      <c r="E39" s="121">
        <v>552838</v>
      </c>
      <c r="F39" s="6">
        <f t="shared" si="8"/>
        <v>0.03590498769650265</v>
      </c>
      <c r="G39" s="121">
        <v>190068</v>
      </c>
      <c r="H39" s="6">
        <f t="shared" si="9"/>
        <v>0.048710305053193126</v>
      </c>
      <c r="I39" s="121">
        <v>208635</v>
      </c>
      <c r="J39" s="6">
        <f t="shared" si="10"/>
        <v>0.027125186568134424</v>
      </c>
      <c r="K39" s="58">
        <f t="shared" si="11"/>
        <v>1504379</v>
      </c>
      <c r="L39" s="6">
        <f t="shared" si="12"/>
        <v>0.030253566799315783</v>
      </c>
      <c r="O39">
        <f t="shared" si="28"/>
        <v>38</v>
      </c>
      <c r="P39" s="119" t="s">
        <v>81</v>
      </c>
      <c r="Q39" s="121">
        <v>34733</v>
      </c>
      <c r="R39" s="6">
        <f t="shared" si="0"/>
        <v>0.0015277421130142973</v>
      </c>
      <c r="AB39">
        <f t="shared" si="26"/>
        <v>38</v>
      </c>
      <c r="AC39" s="119" t="s">
        <v>106</v>
      </c>
      <c r="AD39" s="121">
        <v>24590</v>
      </c>
      <c r="AE39" s="6">
        <f t="shared" si="1"/>
        <v>0.0015970386396322253</v>
      </c>
      <c r="AP39">
        <f t="shared" si="27"/>
        <v>38</v>
      </c>
      <c r="AQ39" s="119" t="s">
        <v>145</v>
      </c>
      <c r="AR39" s="121">
        <v>0</v>
      </c>
      <c r="AS39" s="6">
        <f t="shared" si="3"/>
        <v>0</v>
      </c>
      <c r="BC39">
        <f t="shared" si="24"/>
        <v>38</v>
      </c>
      <c r="BD39" s="119" t="s">
        <v>15</v>
      </c>
      <c r="BE39" s="121">
        <v>44227</v>
      </c>
      <c r="BF39" s="6">
        <f t="shared" si="5"/>
        <v>0.005750068906697731</v>
      </c>
      <c r="BR39" s="119" t="s">
        <v>17</v>
      </c>
      <c r="BS39" s="123">
        <v>197558</v>
      </c>
      <c r="BT39" s="6">
        <f t="shared" si="6"/>
        <v>0.003972957711945745</v>
      </c>
    </row>
    <row r="40" spans="2:72" ht="12.75">
      <c r="B40" s="119" t="s">
        <v>81</v>
      </c>
      <c r="C40" s="121">
        <v>34733</v>
      </c>
      <c r="D40" s="6">
        <f t="shared" si="7"/>
        <v>0.0015277421130142973</v>
      </c>
      <c r="E40" s="121">
        <v>34733</v>
      </c>
      <c r="F40" s="6">
        <f t="shared" si="8"/>
        <v>0.002255792723478897</v>
      </c>
      <c r="G40" s="121">
        <v>0</v>
      </c>
      <c r="H40" s="6">
        <f t="shared" si="9"/>
        <v>0</v>
      </c>
      <c r="I40" s="121">
        <v>5146</v>
      </c>
      <c r="J40" s="6">
        <f t="shared" si="10"/>
        <v>0.0006690450311770304</v>
      </c>
      <c r="K40" s="58">
        <f t="shared" si="11"/>
        <v>74612</v>
      </c>
      <c r="L40" s="6">
        <f t="shared" si="12"/>
        <v>0.0015004723716766514</v>
      </c>
      <c r="O40">
        <f t="shared" si="28"/>
        <v>39</v>
      </c>
      <c r="P40" s="119" t="s">
        <v>148</v>
      </c>
      <c r="Q40" s="121">
        <v>33378</v>
      </c>
      <c r="R40" s="6">
        <f t="shared" si="0"/>
        <v>0.0014681420046696574</v>
      </c>
      <c r="AB40">
        <f t="shared" si="26"/>
        <v>39</v>
      </c>
      <c r="AC40" s="119" t="s">
        <v>82</v>
      </c>
      <c r="AD40" s="121">
        <v>23508</v>
      </c>
      <c r="AE40" s="6">
        <f t="shared" si="1"/>
        <v>0.0015267663416215678</v>
      </c>
      <c r="AP40">
        <f t="shared" si="27"/>
        <v>39</v>
      </c>
      <c r="AQ40" s="119" t="s">
        <v>143</v>
      </c>
      <c r="AR40" s="121">
        <v>0</v>
      </c>
      <c r="AS40" s="6">
        <f t="shared" si="3"/>
        <v>0</v>
      </c>
      <c r="BC40">
        <f t="shared" si="24"/>
        <v>39</v>
      </c>
      <c r="BD40" s="119" t="s">
        <v>131</v>
      </c>
      <c r="BE40" s="121">
        <v>41403</v>
      </c>
      <c r="BF40" s="6">
        <f t="shared" si="5"/>
        <v>0.005382913219164903</v>
      </c>
      <c r="BR40" s="119" t="s">
        <v>127</v>
      </c>
      <c r="BS40" s="123">
        <v>182345</v>
      </c>
      <c r="BT40" s="6">
        <f t="shared" si="6"/>
        <v>0.003667019174038747</v>
      </c>
    </row>
    <row r="41" spans="2:72" ht="12.75">
      <c r="B41" s="119" t="s">
        <v>82</v>
      </c>
      <c r="C41" s="121">
        <v>104259</v>
      </c>
      <c r="D41" s="6">
        <f t="shared" si="7"/>
        <v>0.004585865458231584</v>
      </c>
      <c r="E41" s="121">
        <v>23508</v>
      </c>
      <c r="F41" s="6">
        <f t="shared" si="8"/>
        <v>0.0015267663416215678</v>
      </c>
      <c r="G41" s="121">
        <v>65538</v>
      </c>
      <c r="H41" s="6">
        <f t="shared" si="9"/>
        <v>0.016795967614623035</v>
      </c>
      <c r="I41" s="121">
        <v>4694</v>
      </c>
      <c r="J41" s="6">
        <f t="shared" si="10"/>
        <v>0.0006102793191498214</v>
      </c>
      <c r="K41" s="58">
        <f t="shared" si="11"/>
        <v>197999</v>
      </c>
      <c r="L41" s="6">
        <f t="shared" si="12"/>
        <v>0.003981826370015618</v>
      </c>
      <c r="O41">
        <f t="shared" si="28"/>
        <v>40</v>
      </c>
      <c r="P41" s="119" t="s">
        <v>54</v>
      </c>
      <c r="Q41" s="121">
        <v>28503</v>
      </c>
      <c r="R41" s="6">
        <f t="shared" si="0"/>
        <v>0.001253713570588389</v>
      </c>
      <c r="AB41">
        <f t="shared" si="26"/>
        <v>40</v>
      </c>
      <c r="AC41" s="119" t="s">
        <v>52</v>
      </c>
      <c r="AD41" s="121">
        <v>22721</v>
      </c>
      <c r="AE41" s="6">
        <f t="shared" si="1"/>
        <v>0.0014756533115528178</v>
      </c>
      <c r="AP41">
        <f t="shared" si="27"/>
        <v>40</v>
      </c>
      <c r="AQ41" s="119" t="s">
        <v>141</v>
      </c>
      <c r="AR41" s="121">
        <v>0</v>
      </c>
      <c r="AS41" s="6">
        <f t="shared" si="3"/>
        <v>0</v>
      </c>
      <c r="BC41">
        <f t="shared" si="24"/>
        <v>40</v>
      </c>
      <c r="BD41" s="119" t="s">
        <v>12</v>
      </c>
      <c r="BE41" s="121">
        <v>41101</v>
      </c>
      <c r="BF41" s="6">
        <f t="shared" si="5"/>
        <v>0.005343649402721945</v>
      </c>
      <c r="BR41" s="119" t="s">
        <v>88</v>
      </c>
      <c r="BS41" s="123">
        <v>161512</v>
      </c>
      <c r="BT41" s="6">
        <f t="shared" si="6"/>
        <v>0.0032480605491642003</v>
      </c>
    </row>
    <row r="42" spans="2:72" ht="12.75">
      <c r="B42" s="119" t="s">
        <v>88</v>
      </c>
      <c r="C42" s="121">
        <v>0</v>
      </c>
      <c r="D42" s="6">
        <f t="shared" si="7"/>
        <v>0</v>
      </c>
      <c r="E42" s="121">
        <v>0</v>
      </c>
      <c r="F42" s="6">
        <f t="shared" si="8"/>
        <v>0</v>
      </c>
      <c r="G42" s="121">
        <v>0</v>
      </c>
      <c r="H42" s="6">
        <f t="shared" si="9"/>
        <v>0</v>
      </c>
      <c r="I42" s="121">
        <v>161512</v>
      </c>
      <c r="J42" s="6">
        <f t="shared" si="10"/>
        <v>0.020998601064023424</v>
      </c>
      <c r="K42" s="58">
        <f t="shared" si="11"/>
        <v>161512</v>
      </c>
      <c r="L42" s="6">
        <f t="shared" si="12"/>
        <v>0.0032480605491642003</v>
      </c>
      <c r="O42">
        <f t="shared" si="28"/>
        <v>41</v>
      </c>
      <c r="P42" s="119" t="s">
        <v>106</v>
      </c>
      <c r="Q42" s="121">
        <v>24590</v>
      </c>
      <c r="R42" s="6">
        <f t="shared" si="0"/>
        <v>0.001081599014165824</v>
      </c>
      <c r="AB42">
        <f t="shared" si="26"/>
        <v>41</v>
      </c>
      <c r="AC42" s="119" t="s">
        <v>68</v>
      </c>
      <c r="AD42" s="121">
        <v>12591</v>
      </c>
      <c r="AE42" s="6">
        <f t="shared" si="1"/>
        <v>0.0008177435344290096</v>
      </c>
      <c r="AP42">
        <f t="shared" si="27"/>
        <v>41</v>
      </c>
      <c r="AQ42" s="119" t="s">
        <v>140</v>
      </c>
      <c r="AR42" s="121">
        <v>0</v>
      </c>
      <c r="AS42" s="6">
        <f t="shared" si="3"/>
        <v>0</v>
      </c>
      <c r="BC42">
        <f t="shared" si="24"/>
        <v>41</v>
      </c>
      <c r="BD42" s="119" t="s">
        <v>148</v>
      </c>
      <c r="BE42" s="121">
        <v>40659</v>
      </c>
      <c r="BF42" s="6">
        <f t="shared" si="5"/>
        <v>0.005286183817067019</v>
      </c>
      <c r="BR42" s="119" t="s">
        <v>55</v>
      </c>
      <c r="BS42" s="123">
        <v>158078</v>
      </c>
      <c r="BT42" s="6">
        <f t="shared" si="6"/>
        <v>0.003179001656166591</v>
      </c>
    </row>
    <row r="43" spans="2:72" ht="12.75">
      <c r="B43" s="119" t="s">
        <v>89</v>
      </c>
      <c r="C43" s="121">
        <v>420804</v>
      </c>
      <c r="D43" s="6">
        <f t="shared" si="7"/>
        <v>0.01850919851797623</v>
      </c>
      <c r="E43" s="121">
        <v>420805</v>
      </c>
      <c r="F43" s="6">
        <f t="shared" si="8"/>
        <v>0.027329883885743738</v>
      </c>
      <c r="G43" s="121">
        <v>59630</v>
      </c>
      <c r="H43" s="6">
        <f t="shared" si="9"/>
        <v>0.015281875383136067</v>
      </c>
      <c r="I43" s="121">
        <v>285051</v>
      </c>
      <c r="J43" s="6">
        <f t="shared" si="10"/>
        <v>0.037060232254575144</v>
      </c>
      <c r="K43" s="58">
        <f t="shared" si="11"/>
        <v>1186290</v>
      </c>
      <c r="L43" s="6">
        <f t="shared" si="12"/>
        <v>0.023856690207959774</v>
      </c>
      <c r="O43">
        <f t="shared" si="28"/>
        <v>42</v>
      </c>
      <c r="P43" s="119" t="s">
        <v>52</v>
      </c>
      <c r="Q43" s="121">
        <v>22721</v>
      </c>
      <c r="R43" s="6">
        <f t="shared" si="0"/>
        <v>0.0009993904514380516</v>
      </c>
      <c r="AB43">
        <f t="shared" si="26"/>
        <v>42</v>
      </c>
      <c r="AC43" s="119" t="s">
        <v>31</v>
      </c>
      <c r="AD43" s="121">
        <v>9620</v>
      </c>
      <c r="AE43" s="6">
        <f t="shared" si="1"/>
        <v>0.0006247869749191544</v>
      </c>
      <c r="AP43">
        <f t="shared" si="27"/>
        <v>42</v>
      </c>
      <c r="AQ43" s="119" t="s">
        <v>136</v>
      </c>
      <c r="AR43" s="121">
        <v>0</v>
      </c>
      <c r="AS43" s="6">
        <f t="shared" si="3"/>
        <v>0</v>
      </c>
      <c r="BC43">
        <f t="shared" si="24"/>
        <v>42</v>
      </c>
      <c r="BD43" s="119" t="s">
        <v>39</v>
      </c>
      <c r="BE43" s="121">
        <v>38854</v>
      </c>
      <c r="BF43" s="6">
        <f t="shared" si="5"/>
        <v>0.005051511006869867</v>
      </c>
      <c r="BR43" s="119" t="s">
        <v>73</v>
      </c>
      <c r="BS43" s="123">
        <v>128665</v>
      </c>
      <c r="BT43" s="6">
        <f t="shared" si="6"/>
        <v>0.002587496350476818</v>
      </c>
    </row>
    <row r="44" spans="2:72" ht="12.75">
      <c r="B44" s="119" t="s">
        <v>93</v>
      </c>
      <c r="C44" s="121">
        <v>54907</v>
      </c>
      <c r="D44" s="6">
        <f t="shared" si="7"/>
        <v>0.0024151019548923507</v>
      </c>
      <c r="E44" s="121">
        <v>54907</v>
      </c>
      <c r="F44" s="6">
        <f t="shared" si="8"/>
        <v>0.0035660268640214147</v>
      </c>
      <c r="G44" s="121">
        <v>1203</v>
      </c>
      <c r="H44" s="6">
        <f t="shared" si="9"/>
        <v>0.00030830280204448583</v>
      </c>
      <c r="I44" s="121">
        <v>106458</v>
      </c>
      <c r="J44" s="6">
        <f t="shared" si="10"/>
        <v>0.01384088533405447</v>
      </c>
      <c r="K44" s="58">
        <f t="shared" si="11"/>
        <v>217475</v>
      </c>
      <c r="L44" s="6">
        <f t="shared" si="12"/>
        <v>0.004373495269264727</v>
      </c>
      <c r="O44">
        <f t="shared" si="28"/>
        <v>43</v>
      </c>
      <c r="P44" s="119" t="s">
        <v>68</v>
      </c>
      <c r="Q44" s="121">
        <v>12591</v>
      </c>
      <c r="R44" s="6">
        <f t="shared" si="0"/>
        <v>0.0005538191617471286</v>
      </c>
      <c r="AB44">
        <f t="shared" si="26"/>
        <v>43</v>
      </c>
      <c r="AC44" s="119" t="s">
        <v>145</v>
      </c>
      <c r="AD44" s="121">
        <v>9235</v>
      </c>
      <c r="AE44" s="6">
        <f t="shared" si="1"/>
        <v>0.0005997825065881903</v>
      </c>
      <c r="AP44">
        <f t="shared" si="27"/>
        <v>43</v>
      </c>
      <c r="AQ44" s="119" t="s">
        <v>134</v>
      </c>
      <c r="AR44" s="121">
        <v>0</v>
      </c>
      <c r="AS44" s="6">
        <f t="shared" si="3"/>
        <v>0</v>
      </c>
      <c r="BC44">
        <f t="shared" si="24"/>
        <v>43</v>
      </c>
      <c r="BD44" s="119" t="s">
        <v>55</v>
      </c>
      <c r="BE44" s="121">
        <v>32390</v>
      </c>
      <c r="BF44" s="6">
        <f t="shared" si="5"/>
        <v>0.004211109319825887</v>
      </c>
      <c r="BR44" s="119" t="s">
        <v>106</v>
      </c>
      <c r="BS44" s="123">
        <v>116115</v>
      </c>
      <c r="BT44" s="6">
        <f t="shared" si="6"/>
        <v>0.0023351116366969707</v>
      </c>
    </row>
    <row r="45" spans="2:72" ht="12.75">
      <c r="B45" s="119" t="s">
        <v>97</v>
      </c>
      <c r="C45" s="121">
        <v>0</v>
      </c>
      <c r="D45" s="6">
        <f t="shared" si="7"/>
        <v>0</v>
      </c>
      <c r="E45" s="121">
        <v>0</v>
      </c>
      <c r="F45" s="6">
        <f t="shared" si="8"/>
        <v>0</v>
      </c>
      <c r="G45" s="121">
        <v>0</v>
      </c>
      <c r="H45" s="6">
        <f t="shared" si="9"/>
        <v>0</v>
      </c>
      <c r="I45" s="121">
        <v>3915</v>
      </c>
      <c r="J45" s="6">
        <f t="shared" si="10"/>
        <v>0.0005089994747489456</v>
      </c>
      <c r="K45" s="58">
        <f t="shared" si="11"/>
        <v>3915</v>
      </c>
      <c r="L45" s="6">
        <f t="shared" si="12"/>
        <v>7.873196449785679E-05</v>
      </c>
      <c r="O45">
        <f t="shared" si="28"/>
        <v>44</v>
      </c>
      <c r="P45" s="119" t="s">
        <v>31</v>
      </c>
      <c r="Q45" s="121">
        <v>9620</v>
      </c>
      <c r="R45" s="6">
        <f t="shared" si="0"/>
        <v>0.0004231387765870365</v>
      </c>
      <c r="AB45">
        <f t="shared" si="26"/>
        <v>44</v>
      </c>
      <c r="AC45" s="119" t="s">
        <v>134</v>
      </c>
      <c r="AD45" s="121">
        <v>8235</v>
      </c>
      <c r="AE45" s="6">
        <f t="shared" si="1"/>
        <v>0.0005348358355986733</v>
      </c>
      <c r="AP45">
        <f t="shared" si="27"/>
        <v>44</v>
      </c>
      <c r="AQ45" s="119" t="s">
        <v>132</v>
      </c>
      <c r="AR45" s="121">
        <v>0</v>
      </c>
      <c r="AS45" s="6">
        <f t="shared" si="3"/>
        <v>0</v>
      </c>
      <c r="BC45">
        <f t="shared" si="24"/>
        <v>44</v>
      </c>
      <c r="BD45" s="119" t="s">
        <v>75</v>
      </c>
      <c r="BE45" s="121">
        <v>30128</v>
      </c>
      <c r="BF45" s="6">
        <f t="shared" si="5"/>
        <v>0.0039170207344153855</v>
      </c>
      <c r="BR45" s="119" t="s">
        <v>112</v>
      </c>
      <c r="BS45" s="123">
        <v>114188</v>
      </c>
      <c r="BT45" s="6">
        <f t="shared" si="6"/>
        <v>0.0022963590196887025</v>
      </c>
    </row>
    <row r="46" spans="2:72" ht="12.75">
      <c r="B46" s="119" t="s">
        <v>99</v>
      </c>
      <c r="C46" s="121">
        <v>1149244</v>
      </c>
      <c r="D46" s="6">
        <f t="shared" si="7"/>
        <v>0.05054986488149607</v>
      </c>
      <c r="E46" s="121">
        <v>1149247</v>
      </c>
      <c r="F46" s="6">
        <f t="shared" si="8"/>
        <v>0.07463976679468955</v>
      </c>
      <c r="G46" s="121">
        <v>162050</v>
      </c>
      <c r="H46" s="6">
        <f t="shared" si="9"/>
        <v>0.04152989947739728</v>
      </c>
      <c r="I46" s="121">
        <v>453767</v>
      </c>
      <c r="J46" s="6">
        <f t="shared" si="10"/>
        <v>0.05899544435719152</v>
      </c>
      <c r="K46" s="58">
        <f t="shared" si="11"/>
        <v>2914308</v>
      </c>
      <c r="L46" s="6">
        <f t="shared" si="12"/>
        <v>0.05860771238616092</v>
      </c>
      <c r="O46">
        <f t="shared" si="28"/>
        <v>45</v>
      </c>
      <c r="P46" s="119" t="s">
        <v>145</v>
      </c>
      <c r="Q46" s="121">
        <v>9235</v>
      </c>
      <c r="R46" s="6">
        <f t="shared" si="0"/>
        <v>0.00040620442845959275</v>
      </c>
      <c r="AB46">
        <f t="shared" si="26"/>
        <v>45</v>
      </c>
      <c r="AC46" s="119" t="s">
        <v>121</v>
      </c>
      <c r="AD46" s="121">
        <v>7216</v>
      </c>
      <c r="AE46" s="6">
        <f t="shared" si="1"/>
        <v>0.0004686551778603553</v>
      </c>
      <c r="AP46">
        <f t="shared" si="27"/>
        <v>45</v>
      </c>
      <c r="AQ46" s="119" t="s">
        <v>131</v>
      </c>
      <c r="AR46" s="121">
        <v>0</v>
      </c>
      <c r="AS46" s="6">
        <f t="shared" si="3"/>
        <v>0</v>
      </c>
      <c r="BC46">
        <f t="shared" si="24"/>
        <v>45</v>
      </c>
      <c r="BD46" s="119" t="s">
        <v>7</v>
      </c>
      <c r="BE46" s="121">
        <v>25421</v>
      </c>
      <c r="BF46" s="6">
        <f t="shared" si="5"/>
        <v>0.0033050512509815956</v>
      </c>
      <c r="BR46" s="119" t="s">
        <v>148</v>
      </c>
      <c r="BS46" s="123">
        <v>107415</v>
      </c>
      <c r="BT46" s="6">
        <f t="shared" si="6"/>
        <v>0.0021601517155906223</v>
      </c>
    </row>
    <row r="47" spans="2:72" ht="12.75">
      <c r="B47" s="119" t="s">
        <v>106</v>
      </c>
      <c r="C47" s="121">
        <v>24590</v>
      </c>
      <c r="D47" s="6">
        <f t="shared" si="7"/>
        <v>0.001081599014165824</v>
      </c>
      <c r="E47" s="121">
        <v>24590</v>
      </c>
      <c r="F47" s="6">
        <f t="shared" si="8"/>
        <v>0.0015970386396322253</v>
      </c>
      <c r="G47" s="121">
        <v>3248</v>
      </c>
      <c r="H47" s="6">
        <f t="shared" si="9"/>
        <v>0.0008323919376895178</v>
      </c>
      <c r="I47" s="121">
        <v>63687</v>
      </c>
      <c r="J47" s="6">
        <f t="shared" si="10"/>
        <v>0.0082801148271612</v>
      </c>
      <c r="K47" s="58">
        <f t="shared" si="11"/>
        <v>116115</v>
      </c>
      <c r="L47" s="6">
        <f t="shared" si="12"/>
        <v>0.0023351116366969707</v>
      </c>
      <c r="O47">
        <f t="shared" si="28"/>
        <v>46</v>
      </c>
      <c r="P47" s="119" t="s">
        <v>134</v>
      </c>
      <c r="Q47" s="121">
        <v>8235</v>
      </c>
      <c r="R47" s="6">
        <f t="shared" si="0"/>
        <v>0.0003622191086480505</v>
      </c>
      <c r="AB47">
        <f t="shared" si="26"/>
        <v>46</v>
      </c>
      <c r="AC47" s="119" t="s">
        <v>27</v>
      </c>
      <c r="AD47" s="121">
        <v>5816</v>
      </c>
      <c r="AE47" s="6">
        <f t="shared" si="1"/>
        <v>0.00037772983847503136</v>
      </c>
      <c r="AP47">
        <f t="shared" si="27"/>
        <v>46</v>
      </c>
      <c r="AQ47" s="119" t="s">
        <v>130</v>
      </c>
      <c r="AR47" s="121">
        <v>0</v>
      </c>
      <c r="AS47" s="6">
        <f t="shared" si="3"/>
        <v>0</v>
      </c>
      <c r="BC47">
        <f t="shared" si="24"/>
        <v>46</v>
      </c>
      <c r="BD47" s="119" t="s">
        <v>122</v>
      </c>
      <c r="BE47" s="121">
        <v>24936</v>
      </c>
      <c r="BF47" s="6">
        <f t="shared" si="5"/>
        <v>0.003241995121925851</v>
      </c>
      <c r="BR47" s="119" t="s">
        <v>43</v>
      </c>
      <c r="BS47" s="123">
        <v>101908</v>
      </c>
      <c r="BT47" s="6">
        <f t="shared" si="6"/>
        <v>0.0020494040965638796</v>
      </c>
    </row>
    <row r="48" spans="2:72" ht="12.75">
      <c r="B48" s="119" t="s">
        <v>110</v>
      </c>
      <c r="C48" s="121">
        <v>52</v>
      </c>
      <c r="D48" s="6">
        <f t="shared" si="7"/>
        <v>2.2872366302001975E-06</v>
      </c>
      <c r="E48" s="121">
        <v>52</v>
      </c>
      <c r="F48" s="6">
        <f t="shared" si="8"/>
        <v>3.3772268914548887E-06</v>
      </c>
      <c r="G48" s="121">
        <v>0</v>
      </c>
      <c r="H48" s="6">
        <f t="shared" si="9"/>
        <v>0</v>
      </c>
      <c r="I48" s="121">
        <v>52103</v>
      </c>
      <c r="J48" s="6">
        <f t="shared" si="10"/>
        <v>0.006774048437508126</v>
      </c>
      <c r="K48" s="58">
        <f t="shared" si="11"/>
        <v>52207</v>
      </c>
      <c r="L48" s="6">
        <f t="shared" si="12"/>
        <v>0.001049900298988406</v>
      </c>
      <c r="O48">
        <f t="shared" si="28"/>
        <v>47</v>
      </c>
      <c r="P48" s="119" t="s">
        <v>121</v>
      </c>
      <c r="Q48" s="121">
        <v>7215</v>
      </c>
      <c r="R48" s="6">
        <f t="shared" si="0"/>
        <v>0.00031735408244027737</v>
      </c>
      <c r="AB48">
        <f t="shared" si="26"/>
        <v>47</v>
      </c>
      <c r="AC48" s="119" t="s">
        <v>7</v>
      </c>
      <c r="AD48" s="121">
        <v>5639</v>
      </c>
      <c r="AE48" s="6">
        <f t="shared" si="1"/>
        <v>0.0003662342777098869</v>
      </c>
      <c r="AP48">
        <f t="shared" si="27"/>
        <v>47</v>
      </c>
      <c r="AQ48" s="119" t="s">
        <v>128</v>
      </c>
      <c r="AR48" s="121">
        <v>0</v>
      </c>
      <c r="AS48" s="6">
        <f t="shared" si="3"/>
        <v>0</v>
      </c>
      <c r="BC48">
        <f t="shared" si="24"/>
        <v>47</v>
      </c>
      <c r="BD48" s="119" t="s">
        <v>149</v>
      </c>
      <c r="BE48" s="121">
        <v>23558</v>
      </c>
      <c r="BF48" s="6">
        <f t="shared" si="5"/>
        <v>0.0030628377078252005</v>
      </c>
      <c r="BR48" s="119" t="s">
        <v>128</v>
      </c>
      <c r="BS48" s="123">
        <v>89494</v>
      </c>
      <c r="BT48" s="6">
        <f t="shared" si="6"/>
        <v>0.0017997543884473038</v>
      </c>
    </row>
    <row r="49" spans="2:72" ht="12.75">
      <c r="B49" s="119" t="s">
        <v>112</v>
      </c>
      <c r="C49" s="121">
        <v>0</v>
      </c>
      <c r="D49" s="6">
        <f t="shared" si="7"/>
        <v>0</v>
      </c>
      <c r="E49" s="121">
        <v>0</v>
      </c>
      <c r="F49" s="6">
        <f t="shared" si="8"/>
        <v>0</v>
      </c>
      <c r="G49" s="121">
        <v>0</v>
      </c>
      <c r="H49" s="6">
        <f t="shared" si="9"/>
        <v>0</v>
      </c>
      <c r="I49" s="121">
        <v>114188</v>
      </c>
      <c r="J49" s="6">
        <f t="shared" si="10"/>
        <v>0.014845883019829528</v>
      </c>
      <c r="K49" s="58">
        <f t="shared" si="11"/>
        <v>114188</v>
      </c>
      <c r="L49" s="6">
        <f t="shared" si="12"/>
        <v>0.0022963590196887025</v>
      </c>
      <c r="O49">
        <f t="shared" si="28"/>
        <v>48</v>
      </c>
      <c r="P49" s="119" t="s">
        <v>27</v>
      </c>
      <c r="Q49" s="121">
        <v>5816</v>
      </c>
      <c r="R49" s="6">
        <f t="shared" si="0"/>
        <v>0.00025581862002392976</v>
      </c>
      <c r="AB49">
        <f t="shared" si="26"/>
        <v>48</v>
      </c>
      <c r="AC49" s="119" t="s">
        <v>24</v>
      </c>
      <c r="AD49" s="121">
        <v>4129</v>
      </c>
      <c r="AE49" s="6">
        <f t="shared" si="1"/>
        <v>0.0002681648045157161</v>
      </c>
      <c r="AP49">
        <f t="shared" si="27"/>
        <v>48</v>
      </c>
      <c r="AQ49" s="119" t="s">
        <v>127</v>
      </c>
      <c r="AR49" s="121">
        <v>0</v>
      </c>
      <c r="AS49" s="6">
        <f t="shared" si="3"/>
        <v>0</v>
      </c>
      <c r="BC49">
        <f t="shared" si="24"/>
        <v>48</v>
      </c>
      <c r="BD49" s="119" t="s">
        <v>2</v>
      </c>
      <c r="BE49" s="121">
        <v>17935</v>
      </c>
      <c r="BF49" s="6">
        <f t="shared" si="5"/>
        <v>0.002331776648690253</v>
      </c>
      <c r="BR49" s="119" t="s">
        <v>146</v>
      </c>
      <c r="BS49" s="123">
        <v>83588</v>
      </c>
      <c r="BT49" s="6">
        <f t="shared" si="6"/>
        <v>0.0016809827454525804</v>
      </c>
    </row>
    <row r="50" spans="2:72" ht="12.75">
      <c r="B50" s="119" t="s">
        <v>115</v>
      </c>
      <c r="C50" s="121">
        <v>805450</v>
      </c>
      <c r="D50" s="6">
        <f t="shared" si="7"/>
        <v>0.035427975842206715</v>
      </c>
      <c r="E50" s="121">
        <v>805450</v>
      </c>
      <c r="F50" s="6">
        <f t="shared" si="8"/>
        <v>0.05231129614850654</v>
      </c>
      <c r="G50" s="121">
        <v>44671</v>
      </c>
      <c r="H50" s="6">
        <f t="shared" si="9"/>
        <v>0.011448208204596197</v>
      </c>
      <c r="I50" s="121">
        <v>120106</v>
      </c>
      <c r="J50" s="6">
        <f t="shared" si="10"/>
        <v>0.015615297806946836</v>
      </c>
      <c r="K50" s="58">
        <f t="shared" si="11"/>
        <v>1775677</v>
      </c>
      <c r="L50" s="6">
        <f t="shared" si="12"/>
        <v>0.035709460670156026</v>
      </c>
      <c r="O50">
        <f t="shared" si="28"/>
        <v>49</v>
      </c>
      <c r="P50" s="119" t="s">
        <v>7</v>
      </c>
      <c r="Q50" s="121">
        <v>5639</v>
      </c>
      <c r="R50" s="6">
        <f t="shared" si="0"/>
        <v>0.0002480332184172868</v>
      </c>
      <c r="AB50">
        <f t="shared" si="26"/>
        <v>49</v>
      </c>
      <c r="AC50" s="119" t="s">
        <v>78</v>
      </c>
      <c r="AD50" s="121">
        <v>3713</v>
      </c>
      <c r="AE50" s="6">
        <f t="shared" si="1"/>
        <v>0.00024114698938407694</v>
      </c>
      <c r="AP50">
        <f t="shared" si="27"/>
        <v>49</v>
      </c>
      <c r="AQ50" s="119" t="s">
        <v>123</v>
      </c>
      <c r="AR50" s="121">
        <v>0</v>
      </c>
      <c r="AS50" s="6">
        <f t="shared" si="3"/>
        <v>0</v>
      </c>
      <c r="BC50">
        <f t="shared" si="24"/>
        <v>49</v>
      </c>
      <c r="BD50" s="119" t="s">
        <v>135</v>
      </c>
      <c r="BE50" s="121">
        <v>16738</v>
      </c>
      <c r="BF50" s="6">
        <f>+BE50/$I$76</f>
        <v>0.0021761515219279313</v>
      </c>
      <c r="BR50" s="119" t="s">
        <v>81</v>
      </c>
      <c r="BS50" s="123">
        <v>74612</v>
      </c>
      <c r="BT50" s="6">
        <f t="shared" si="6"/>
        <v>0.0015004723716766514</v>
      </c>
    </row>
    <row r="51" spans="2:72" ht="12.75">
      <c r="B51" s="119" t="s">
        <v>120</v>
      </c>
      <c r="C51" s="121">
        <v>0</v>
      </c>
      <c r="D51" s="6">
        <f t="shared" si="7"/>
        <v>0</v>
      </c>
      <c r="E51" s="121">
        <v>0</v>
      </c>
      <c r="F51" s="6">
        <f t="shared" si="8"/>
        <v>0</v>
      </c>
      <c r="G51" s="121">
        <v>0</v>
      </c>
      <c r="H51" s="6">
        <f t="shared" si="9"/>
        <v>0</v>
      </c>
      <c r="I51" s="121">
        <v>9210</v>
      </c>
      <c r="J51" s="6">
        <f t="shared" si="10"/>
        <v>0.0011974163888729984</v>
      </c>
      <c r="K51" s="58">
        <f t="shared" si="11"/>
        <v>9210</v>
      </c>
      <c r="L51" s="6">
        <f t="shared" si="12"/>
        <v>0.0001852161923436171</v>
      </c>
      <c r="O51">
        <f t="shared" si="28"/>
        <v>50</v>
      </c>
      <c r="P51" s="119" t="s">
        <v>24</v>
      </c>
      <c r="Q51" s="121">
        <v>4129</v>
      </c>
      <c r="R51" s="6">
        <f t="shared" si="0"/>
        <v>0.000181615385501858</v>
      </c>
      <c r="AB51">
        <f t="shared" si="26"/>
        <v>50</v>
      </c>
      <c r="AC51" s="119" t="s">
        <v>123</v>
      </c>
      <c r="AD51" s="121">
        <v>3159</v>
      </c>
      <c r="AE51" s="6">
        <f t="shared" si="1"/>
        <v>0.0002051665336558845</v>
      </c>
      <c r="AP51">
        <f t="shared" si="27"/>
        <v>50</v>
      </c>
      <c r="AQ51" s="119" t="s">
        <v>121</v>
      </c>
      <c r="AR51" s="121">
        <v>0</v>
      </c>
      <c r="AS51" s="6">
        <f t="shared" si="3"/>
        <v>0</v>
      </c>
      <c r="BC51">
        <f t="shared" si="24"/>
        <v>50</v>
      </c>
      <c r="BD51" s="119" t="s">
        <v>17</v>
      </c>
      <c r="BE51" s="121">
        <v>14044</v>
      </c>
      <c r="BF51" s="6">
        <f t="shared" si="5"/>
        <v>0.0018258974772347872</v>
      </c>
      <c r="BR51" s="119" t="s">
        <v>54</v>
      </c>
      <c r="BS51" s="123">
        <v>62960</v>
      </c>
      <c r="BT51" s="6">
        <f t="shared" si="6"/>
        <v>0.0012661467394087006</v>
      </c>
    </row>
    <row r="52" spans="2:72" ht="12.75">
      <c r="B52" s="119" t="s">
        <v>121</v>
      </c>
      <c r="C52" s="121">
        <v>7215</v>
      </c>
      <c r="D52" s="6">
        <f t="shared" si="7"/>
        <v>0.00031735408244027737</v>
      </c>
      <c r="E52" s="121">
        <v>7216</v>
      </c>
      <c r="F52" s="6">
        <f t="shared" si="8"/>
        <v>0.0004686551778603553</v>
      </c>
      <c r="G52" s="121">
        <v>0</v>
      </c>
      <c r="H52" s="6">
        <f t="shared" si="9"/>
        <v>0</v>
      </c>
      <c r="I52" s="121">
        <v>9746</v>
      </c>
      <c r="J52" s="6">
        <f t="shared" si="10"/>
        <v>0.0012671031624273878</v>
      </c>
      <c r="K52" s="58">
        <f t="shared" si="11"/>
        <v>24177</v>
      </c>
      <c r="L52" s="6">
        <f t="shared" si="12"/>
        <v>0.0004862075876538144</v>
      </c>
      <c r="O52">
        <f t="shared" si="28"/>
        <v>51</v>
      </c>
      <c r="P52" s="119" t="s">
        <v>78</v>
      </c>
      <c r="Q52" s="121">
        <v>3713</v>
      </c>
      <c r="R52" s="6">
        <f t="shared" si="0"/>
        <v>0.0001633174924602564</v>
      </c>
      <c r="AB52">
        <f t="shared" si="26"/>
        <v>51</v>
      </c>
      <c r="AC52" s="119" t="s">
        <v>143</v>
      </c>
      <c r="AD52" s="121">
        <v>2941</v>
      </c>
      <c r="AE52" s="6">
        <f t="shared" si="1"/>
        <v>0.00019100815938016976</v>
      </c>
      <c r="AP52">
        <f t="shared" si="27"/>
        <v>51</v>
      </c>
      <c r="AQ52" s="119" t="s">
        <v>120</v>
      </c>
      <c r="AR52" s="121">
        <v>0</v>
      </c>
      <c r="AS52" s="6">
        <f t="shared" si="3"/>
        <v>0</v>
      </c>
      <c r="BC52">
        <f t="shared" si="24"/>
        <v>51</v>
      </c>
      <c r="BD52" s="119" t="s">
        <v>27</v>
      </c>
      <c r="BE52" s="121">
        <v>11776</v>
      </c>
      <c r="BF52" s="6">
        <f t="shared" si="5"/>
        <v>0.0015310288160009153</v>
      </c>
      <c r="BR52" s="119" t="s">
        <v>130</v>
      </c>
      <c r="BS52" s="123">
        <v>55036</v>
      </c>
      <c r="BT52" s="6">
        <f t="shared" si="6"/>
        <v>0.0011067924388516082</v>
      </c>
    </row>
    <row r="53" spans="2:72" ht="12.75">
      <c r="B53" s="119" t="s">
        <v>122</v>
      </c>
      <c r="C53" s="121">
        <v>121390</v>
      </c>
      <c r="D53" s="6">
        <f t="shared" si="7"/>
        <v>0.005339377971923115</v>
      </c>
      <c r="E53" s="121">
        <v>121390</v>
      </c>
      <c r="F53" s="6">
        <f t="shared" si="8"/>
        <v>0.00788387639141748</v>
      </c>
      <c r="G53" s="121">
        <v>9819</v>
      </c>
      <c r="H53" s="6">
        <f t="shared" si="9"/>
        <v>0.00251639668601397</v>
      </c>
      <c r="I53" s="121">
        <v>24936</v>
      </c>
      <c r="J53" s="6">
        <f t="shared" si="10"/>
        <v>0.003241995121925851</v>
      </c>
      <c r="K53" s="58">
        <f t="shared" si="11"/>
        <v>277535</v>
      </c>
      <c r="L53" s="6">
        <f t="shared" si="12"/>
        <v>0.005581322034971311</v>
      </c>
      <c r="O53">
        <f t="shared" si="28"/>
        <v>52</v>
      </c>
      <c r="P53" s="119" t="s">
        <v>123</v>
      </c>
      <c r="Q53" s="121">
        <v>3159</v>
      </c>
      <c r="R53" s="6">
        <f t="shared" si="0"/>
        <v>0.000138949625284662</v>
      </c>
      <c r="AB53">
        <f t="shared" si="26"/>
        <v>52</v>
      </c>
      <c r="AC53" s="119" t="s">
        <v>32</v>
      </c>
      <c r="AD53" s="121">
        <v>2492</v>
      </c>
      <c r="AE53" s="6">
        <f t="shared" si="1"/>
        <v>0.00016184710410587657</v>
      </c>
      <c r="AP53">
        <f t="shared" si="27"/>
        <v>52</v>
      </c>
      <c r="AQ53" s="119" t="s">
        <v>112</v>
      </c>
      <c r="AR53" s="121">
        <v>0</v>
      </c>
      <c r="AS53" s="6">
        <f t="shared" si="3"/>
        <v>0</v>
      </c>
      <c r="BC53">
        <f t="shared" si="24"/>
        <v>52</v>
      </c>
      <c r="BD53" s="119" t="s">
        <v>134</v>
      </c>
      <c r="BE53" s="121">
        <v>10708</v>
      </c>
      <c r="BF53" s="6">
        <f t="shared" si="5"/>
        <v>0.0013921753194410496</v>
      </c>
      <c r="BR53" s="119" t="s">
        <v>110</v>
      </c>
      <c r="BS53" s="123">
        <v>52207</v>
      </c>
      <c r="BT53" s="6">
        <f t="shared" si="6"/>
        <v>0.001049900298988406</v>
      </c>
    </row>
    <row r="54" spans="2:72" ht="12.75">
      <c r="B54" s="119" t="s">
        <v>123</v>
      </c>
      <c r="C54" s="121">
        <v>3159</v>
      </c>
      <c r="D54" s="6">
        <f t="shared" si="7"/>
        <v>0.000138949625284662</v>
      </c>
      <c r="E54" s="121">
        <v>3159</v>
      </c>
      <c r="F54" s="6">
        <f t="shared" si="8"/>
        <v>0.0002051665336558845</v>
      </c>
      <c r="G54" s="121">
        <v>0</v>
      </c>
      <c r="H54" s="6">
        <f t="shared" si="9"/>
        <v>0</v>
      </c>
      <c r="I54" s="121">
        <v>0</v>
      </c>
      <c r="J54" s="6">
        <f t="shared" si="10"/>
        <v>0</v>
      </c>
      <c r="K54" s="58">
        <f t="shared" si="11"/>
        <v>6318</v>
      </c>
      <c r="L54" s="6">
        <f t="shared" si="12"/>
        <v>0.00012705710132757578</v>
      </c>
      <c r="O54">
        <f t="shared" si="28"/>
        <v>53</v>
      </c>
      <c r="P54" s="119" t="s">
        <v>143</v>
      </c>
      <c r="Q54" s="121">
        <v>2941</v>
      </c>
      <c r="R54" s="6">
        <f t="shared" si="0"/>
        <v>0.00012936082556574578</v>
      </c>
      <c r="AB54">
        <f t="shared" si="26"/>
        <v>53</v>
      </c>
      <c r="AC54" s="119" t="s">
        <v>39</v>
      </c>
      <c r="AD54" s="121">
        <v>694</v>
      </c>
      <c r="AE54" s="6">
        <f t="shared" si="1"/>
        <v>4.507298966672486E-05</v>
      </c>
      <c r="AP54">
        <f t="shared" si="27"/>
        <v>53</v>
      </c>
      <c r="AQ54" s="119" t="s">
        <v>110</v>
      </c>
      <c r="AR54" s="121">
        <v>0</v>
      </c>
      <c r="AS54" s="6">
        <f t="shared" si="3"/>
        <v>0</v>
      </c>
      <c r="BC54">
        <f t="shared" si="24"/>
        <v>53</v>
      </c>
      <c r="BD54" s="119" t="s">
        <v>121</v>
      </c>
      <c r="BE54" s="121">
        <v>9746</v>
      </c>
      <c r="BF54" s="6">
        <f t="shared" si="5"/>
        <v>0.0012671031624273878</v>
      </c>
      <c r="BR54" s="119" t="s">
        <v>141</v>
      </c>
      <c r="BS54" s="123">
        <v>44292</v>
      </c>
      <c r="BT54" s="6">
        <f t="shared" si="6"/>
        <v>0.0008907269914531475</v>
      </c>
    </row>
    <row r="55" spans="2:72" ht="12.75">
      <c r="B55" s="119" t="s">
        <v>127</v>
      </c>
      <c r="C55" s="121">
        <v>126</v>
      </c>
      <c r="D55" s="6">
        <f t="shared" si="7"/>
        <v>5.542150296254324E-06</v>
      </c>
      <c r="E55" s="121">
        <v>126</v>
      </c>
      <c r="F55" s="6">
        <f t="shared" si="8"/>
        <v>8.183280544679153E-06</v>
      </c>
      <c r="G55" s="121">
        <v>0</v>
      </c>
      <c r="H55" s="6">
        <f t="shared" si="9"/>
        <v>0</v>
      </c>
      <c r="I55" s="121">
        <v>182093</v>
      </c>
      <c r="J55" s="6">
        <f t="shared" si="10"/>
        <v>0.02367439115081986</v>
      </c>
      <c r="K55" s="58">
        <f t="shared" si="11"/>
        <v>182345</v>
      </c>
      <c r="L55" s="6">
        <f t="shared" si="12"/>
        <v>0.003667019174038747</v>
      </c>
      <c r="O55">
        <f t="shared" si="28"/>
        <v>54</v>
      </c>
      <c r="P55" s="119" t="s">
        <v>32</v>
      </c>
      <c r="Q55" s="121">
        <v>2492</v>
      </c>
      <c r="R55" s="6">
        <f t="shared" si="0"/>
        <v>0.00010961141697036331</v>
      </c>
      <c r="AB55">
        <f t="shared" si="26"/>
        <v>54</v>
      </c>
      <c r="AC55" s="119" t="s">
        <v>136</v>
      </c>
      <c r="AD55" s="121">
        <v>350</v>
      </c>
      <c r="AE55" s="6">
        <f t="shared" si="1"/>
        <v>2.273133484633098E-05</v>
      </c>
      <c r="AP55">
        <f t="shared" si="27"/>
        <v>54</v>
      </c>
      <c r="AQ55" s="119" t="s">
        <v>97</v>
      </c>
      <c r="AR55" s="121">
        <v>0</v>
      </c>
      <c r="AS55" s="6">
        <f t="shared" si="3"/>
        <v>0</v>
      </c>
      <c r="BC55">
        <f t="shared" si="24"/>
        <v>54</v>
      </c>
      <c r="BD55" s="119" t="s">
        <v>120</v>
      </c>
      <c r="BE55" s="121">
        <v>9210</v>
      </c>
      <c r="BF55" s="6">
        <f t="shared" si="5"/>
        <v>0.0011974163888729984</v>
      </c>
      <c r="BR55" s="119" t="s">
        <v>131</v>
      </c>
      <c r="BS55" s="123">
        <v>41403</v>
      </c>
      <c r="BT55" s="6">
        <f t="shared" si="6"/>
        <v>0.0008326282314443842</v>
      </c>
    </row>
    <row r="56" spans="2:72" ht="12.75">
      <c r="B56" s="119" t="s">
        <v>128</v>
      </c>
      <c r="C56" s="121">
        <v>0</v>
      </c>
      <c r="D56" s="6">
        <f t="shared" si="7"/>
        <v>0</v>
      </c>
      <c r="E56" s="121">
        <v>0</v>
      </c>
      <c r="F56" s="6">
        <f t="shared" si="8"/>
        <v>0</v>
      </c>
      <c r="G56" s="121">
        <v>0</v>
      </c>
      <c r="H56" s="6">
        <f t="shared" si="9"/>
        <v>0</v>
      </c>
      <c r="I56" s="121">
        <v>89494</v>
      </c>
      <c r="J56" s="6">
        <f t="shared" si="10"/>
        <v>0.011635350956112935</v>
      </c>
      <c r="K56" s="58">
        <f t="shared" si="11"/>
        <v>89494</v>
      </c>
      <c r="L56" s="6">
        <f t="shared" si="12"/>
        <v>0.0017997543884473038</v>
      </c>
      <c r="O56">
        <f t="shared" si="28"/>
        <v>55</v>
      </c>
      <c r="P56" s="119" t="s">
        <v>39</v>
      </c>
      <c r="Q56" s="121">
        <v>694</v>
      </c>
      <c r="R56" s="6">
        <f t="shared" si="0"/>
        <v>3.052581194921033E-05</v>
      </c>
      <c r="AB56">
        <f t="shared" si="26"/>
        <v>55</v>
      </c>
      <c r="AC56" s="119" t="s">
        <v>127</v>
      </c>
      <c r="AD56" s="121">
        <v>126</v>
      </c>
      <c r="AE56" s="6">
        <f t="shared" si="1"/>
        <v>8.183280544679153E-06</v>
      </c>
      <c r="AP56">
        <f t="shared" si="27"/>
        <v>55</v>
      </c>
      <c r="AQ56" s="119" t="s">
        <v>88</v>
      </c>
      <c r="AR56" s="121">
        <v>0</v>
      </c>
      <c r="AS56" s="6">
        <f t="shared" si="3"/>
        <v>0</v>
      </c>
      <c r="BC56">
        <f t="shared" si="24"/>
        <v>55</v>
      </c>
      <c r="BD56" s="119" t="s">
        <v>147</v>
      </c>
      <c r="BE56" s="121">
        <v>7587</v>
      </c>
      <c r="BF56" s="6">
        <f t="shared" si="5"/>
        <v>0.000986405878651405</v>
      </c>
      <c r="BR56" s="119" t="s">
        <v>12</v>
      </c>
      <c r="BS56" s="123">
        <v>41101</v>
      </c>
      <c r="BT56" s="6">
        <f t="shared" si="6"/>
        <v>0.0008265549100450604</v>
      </c>
    </row>
    <row r="57" spans="2:72" ht="12.75">
      <c r="B57" s="119" t="s">
        <v>130</v>
      </c>
      <c r="C57" s="121">
        <v>0</v>
      </c>
      <c r="D57" s="6">
        <f t="shared" si="7"/>
        <v>0</v>
      </c>
      <c r="E57" s="121">
        <v>0</v>
      </c>
      <c r="F57" s="6">
        <f t="shared" si="8"/>
        <v>0</v>
      </c>
      <c r="G57" s="121">
        <v>0</v>
      </c>
      <c r="H57" s="6">
        <f t="shared" si="9"/>
        <v>0</v>
      </c>
      <c r="I57" s="121">
        <v>55036</v>
      </c>
      <c r="J57" s="6">
        <f t="shared" si="10"/>
        <v>0.007155375502498843</v>
      </c>
      <c r="K57" s="58">
        <f t="shared" si="11"/>
        <v>55036</v>
      </c>
      <c r="L57" s="6">
        <f t="shared" si="12"/>
        <v>0.0011067924388516082</v>
      </c>
      <c r="O57">
        <f t="shared" si="28"/>
        <v>56</v>
      </c>
      <c r="P57" s="119" t="s">
        <v>136</v>
      </c>
      <c r="Q57" s="121">
        <v>350</v>
      </c>
      <c r="R57" s="6">
        <f t="shared" si="0"/>
        <v>1.539486193403979E-05</v>
      </c>
      <c r="AB57">
        <f t="shared" si="26"/>
        <v>56</v>
      </c>
      <c r="AC57" s="119" t="s">
        <v>110</v>
      </c>
      <c r="AD57" s="121">
        <v>52</v>
      </c>
      <c r="AE57" s="6">
        <f t="shared" si="1"/>
        <v>3.3772268914548887E-06</v>
      </c>
      <c r="AP57">
        <f t="shared" si="27"/>
        <v>56</v>
      </c>
      <c r="AQ57" s="119" t="s">
        <v>81</v>
      </c>
      <c r="AR57" s="121">
        <v>0</v>
      </c>
      <c r="AS57" s="6">
        <f t="shared" si="3"/>
        <v>0</v>
      </c>
      <c r="BC57">
        <f t="shared" si="24"/>
        <v>56</v>
      </c>
      <c r="BD57" s="119" t="s">
        <v>43</v>
      </c>
      <c r="BE57" s="121">
        <v>7490</v>
      </c>
      <c r="BF57" s="6">
        <f t="shared" si="5"/>
        <v>0.0009737946528402561</v>
      </c>
      <c r="BR57" s="119" t="s">
        <v>39</v>
      </c>
      <c r="BS57" s="123">
        <v>40242</v>
      </c>
      <c r="BT57" s="6">
        <f t="shared" si="6"/>
        <v>0.0008092801316277785</v>
      </c>
    </row>
    <row r="58" spans="2:72" ht="12.75">
      <c r="B58" s="119" t="s">
        <v>131</v>
      </c>
      <c r="C58" s="121">
        <v>0</v>
      </c>
      <c r="D58" s="6">
        <f t="shared" si="7"/>
        <v>0</v>
      </c>
      <c r="E58" s="121">
        <v>0</v>
      </c>
      <c r="F58" s="6">
        <f t="shared" si="8"/>
        <v>0</v>
      </c>
      <c r="G58" s="121">
        <v>0</v>
      </c>
      <c r="H58" s="6">
        <f t="shared" si="9"/>
        <v>0</v>
      </c>
      <c r="I58" s="121">
        <v>41403</v>
      </c>
      <c r="J58" s="6">
        <f t="shared" si="10"/>
        <v>0.005382913219164903</v>
      </c>
      <c r="K58" s="58">
        <f t="shared" si="11"/>
        <v>41403</v>
      </c>
      <c r="L58" s="6">
        <f t="shared" si="12"/>
        <v>0.0008326282314443842</v>
      </c>
      <c r="O58">
        <f t="shared" si="28"/>
        <v>57</v>
      </c>
      <c r="P58" s="119" t="s">
        <v>127</v>
      </c>
      <c r="Q58" s="121">
        <v>126</v>
      </c>
      <c r="R58" s="6">
        <f t="shared" si="0"/>
        <v>5.542150296254324E-06</v>
      </c>
      <c r="AB58">
        <f t="shared" si="26"/>
        <v>57</v>
      </c>
      <c r="AC58" s="119" t="s">
        <v>149</v>
      </c>
      <c r="AD58" s="121">
        <v>0</v>
      </c>
      <c r="AE58" s="6">
        <f t="shared" si="1"/>
        <v>0</v>
      </c>
      <c r="AP58">
        <f t="shared" si="27"/>
        <v>57</v>
      </c>
      <c r="AQ58" s="119" t="s">
        <v>78</v>
      </c>
      <c r="AR58" s="121">
        <v>0</v>
      </c>
      <c r="AS58" s="6">
        <f t="shared" si="3"/>
        <v>0</v>
      </c>
      <c r="BC58">
        <f t="shared" si="24"/>
        <v>57</v>
      </c>
      <c r="BD58" s="119" t="s">
        <v>42</v>
      </c>
      <c r="BE58" s="121">
        <v>7274</v>
      </c>
      <c r="BF58" s="6">
        <f t="shared" si="5"/>
        <v>0.000945711923198935</v>
      </c>
      <c r="BR58" s="119" t="s">
        <v>7</v>
      </c>
      <c r="BS58" s="123">
        <v>36699</v>
      </c>
      <c r="BT58" s="6">
        <f t="shared" si="6"/>
        <v>0.0007380292120324</v>
      </c>
    </row>
    <row r="59" spans="2:72" ht="12.75">
      <c r="B59" s="119" t="s">
        <v>132</v>
      </c>
      <c r="C59" s="121">
        <v>126718</v>
      </c>
      <c r="D59" s="6">
        <f t="shared" si="7"/>
        <v>0.0055737317558790115</v>
      </c>
      <c r="E59" s="121">
        <v>126718</v>
      </c>
      <c r="F59" s="6">
        <f t="shared" si="8"/>
        <v>0.008229912254449627</v>
      </c>
      <c r="G59" s="121">
        <v>0</v>
      </c>
      <c r="H59" s="6">
        <f t="shared" si="9"/>
        <v>0</v>
      </c>
      <c r="I59" s="121">
        <v>420102</v>
      </c>
      <c r="J59" s="6">
        <f t="shared" si="10"/>
        <v>0.054618568924899503</v>
      </c>
      <c r="K59" s="58">
        <f t="shared" si="11"/>
        <v>673538</v>
      </c>
      <c r="L59" s="6">
        <f t="shared" si="12"/>
        <v>0.013545075326681344</v>
      </c>
      <c r="O59">
        <f t="shared" si="28"/>
        <v>58</v>
      </c>
      <c r="P59" s="119" t="s">
        <v>110</v>
      </c>
      <c r="Q59" s="121">
        <v>52</v>
      </c>
      <c r="R59" s="6">
        <f t="shared" si="0"/>
        <v>2.2872366302001975E-06</v>
      </c>
      <c r="AB59">
        <f t="shared" si="26"/>
        <v>58</v>
      </c>
      <c r="AC59" s="119" t="s">
        <v>147</v>
      </c>
      <c r="AD59" s="121">
        <v>0</v>
      </c>
      <c r="AE59" s="6">
        <f t="shared" si="1"/>
        <v>0</v>
      </c>
      <c r="AP59">
        <f t="shared" si="27"/>
        <v>58</v>
      </c>
      <c r="AQ59" s="119" t="s">
        <v>73</v>
      </c>
      <c r="AR59" s="121">
        <v>0</v>
      </c>
      <c r="AS59" s="6">
        <f t="shared" si="3"/>
        <v>0</v>
      </c>
      <c r="BC59">
        <f t="shared" si="24"/>
        <v>58</v>
      </c>
      <c r="BD59" s="119" t="s">
        <v>146</v>
      </c>
      <c r="BE59" s="121">
        <v>6980</v>
      </c>
      <c r="BF59" s="6">
        <f t="shared" si="5"/>
        <v>0.0009074882078538034</v>
      </c>
      <c r="BR59" s="119" t="s">
        <v>134</v>
      </c>
      <c r="BS59" s="123">
        <v>27178</v>
      </c>
      <c r="BT59" s="6">
        <f t="shared" si="6"/>
        <v>0.000546558705267625</v>
      </c>
    </row>
    <row r="60" spans="2:72" ht="12.75">
      <c r="B60" s="119" t="s">
        <v>134</v>
      </c>
      <c r="C60" s="121">
        <v>8235</v>
      </c>
      <c r="D60" s="6">
        <f t="shared" si="7"/>
        <v>0.0003622191086480505</v>
      </c>
      <c r="E60" s="121">
        <v>8235</v>
      </c>
      <c r="F60" s="6">
        <f t="shared" si="8"/>
        <v>0.0005348358355986733</v>
      </c>
      <c r="G60" s="121">
        <v>0</v>
      </c>
      <c r="H60" s="6">
        <f t="shared" si="9"/>
        <v>0</v>
      </c>
      <c r="I60" s="121">
        <v>10708</v>
      </c>
      <c r="J60" s="6">
        <f t="shared" si="10"/>
        <v>0.0013921753194410496</v>
      </c>
      <c r="K60" s="58">
        <f t="shared" si="11"/>
        <v>27178</v>
      </c>
      <c r="L60" s="6">
        <f t="shared" si="12"/>
        <v>0.000546558705267625</v>
      </c>
      <c r="O60">
        <f t="shared" si="28"/>
        <v>59</v>
      </c>
      <c r="P60" s="119" t="s">
        <v>149</v>
      </c>
      <c r="Q60" s="121">
        <v>0</v>
      </c>
      <c r="R60" s="6">
        <f t="shared" si="0"/>
        <v>0</v>
      </c>
      <c r="AB60">
        <f t="shared" si="26"/>
        <v>59</v>
      </c>
      <c r="AC60" s="119" t="s">
        <v>141</v>
      </c>
      <c r="AD60" s="121">
        <v>0</v>
      </c>
      <c r="AE60" s="6">
        <f t="shared" si="1"/>
        <v>0</v>
      </c>
      <c r="AP60">
        <f t="shared" si="27"/>
        <v>59</v>
      </c>
      <c r="AQ60" s="119" t="s">
        <v>61</v>
      </c>
      <c r="AR60" s="121">
        <v>0</v>
      </c>
      <c r="AS60" s="6">
        <f t="shared" si="3"/>
        <v>0</v>
      </c>
      <c r="BC60">
        <f t="shared" si="24"/>
        <v>59</v>
      </c>
      <c r="BD60" s="119" t="s">
        <v>31</v>
      </c>
      <c r="BE60" s="121">
        <v>5905</v>
      </c>
      <c r="BF60" s="6">
        <f t="shared" si="5"/>
        <v>0.0007677246228333394</v>
      </c>
      <c r="BR60" s="119" t="s">
        <v>31</v>
      </c>
      <c r="BS60" s="123">
        <v>25145</v>
      </c>
      <c r="BT60" s="6">
        <f t="shared" si="6"/>
        <v>0.0005056743926688655</v>
      </c>
    </row>
    <row r="61" spans="2:72" ht="12.75">
      <c r="B61" s="119" t="s">
        <v>135</v>
      </c>
      <c r="C61" s="121">
        <v>776450</v>
      </c>
      <c r="D61" s="6">
        <f t="shared" si="7"/>
        <v>0.034152401567671985</v>
      </c>
      <c r="E61" s="121">
        <v>776450</v>
      </c>
      <c r="F61" s="6">
        <f t="shared" si="8"/>
        <v>0.05042784268981054</v>
      </c>
      <c r="G61" s="121">
        <v>388854</v>
      </c>
      <c r="H61" s="6">
        <f t="shared" si="9"/>
        <v>0.0996548443775615</v>
      </c>
      <c r="I61" s="121">
        <v>16738</v>
      </c>
      <c r="J61" s="6">
        <f t="shared" si="10"/>
        <v>0.0021761515219279313</v>
      </c>
      <c r="K61" s="58">
        <f t="shared" si="11"/>
        <v>1958492</v>
      </c>
      <c r="L61" s="6">
        <f t="shared" si="12"/>
        <v>0.039385931702001664</v>
      </c>
      <c r="O61">
        <f t="shared" si="28"/>
        <v>60</v>
      </c>
      <c r="P61" s="119" t="s">
        <v>147</v>
      </c>
      <c r="Q61" s="121">
        <v>0</v>
      </c>
      <c r="R61" s="6">
        <f t="shared" si="0"/>
        <v>0</v>
      </c>
      <c r="AB61">
        <f t="shared" si="26"/>
        <v>60</v>
      </c>
      <c r="AC61" s="119" t="s">
        <v>131</v>
      </c>
      <c r="AD61" s="121">
        <v>0</v>
      </c>
      <c r="AE61" s="6">
        <f t="shared" si="1"/>
        <v>0</v>
      </c>
      <c r="AP61">
        <f t="shared" si="27"/>
        <v>60</v>
      </c>
      <c r="AQ61" s="119" t="s">
        <v>58</v>
      </c>
      <c r="AR61" s="121">
        <v>0</v>
      </c>
      <c r="AS61" s="6">
        <f t="shared" si="3"/>
        <v>0</v>
      </c>
      <c r="BC61">
        <f t="shared" si="24"/>
        <v>60</v>
      </c>
      <c r="BD61" s="119" t="s">
        <v>81</v>
      </c>
      <c r="BE61" s="121">
        <v>5146</v>
      </c>
      <c r="BF61" s="6">
        <f t="shared" si="5"/>
        <v>0.0006690450311770304</v>
      </c>
      <c r="BR61" s="119" t="s">
        <v>121</v>
      </c>
      <c r="BS61" s="123">
        <v>24177</v>
      </c>
      <c r="BT61" s="6">
        <f t="shared" si="6"/>
        <v>0.0004862075876538144</v>
      </c>
    </row>
    <row r="62" spans="2:72" ht="12.75">
      <c r="B62" s="119" t="s">
        <v>136</v>
      </c>
      <c r="C62" s="121">
        <v>350</v>
      </c>
      <c r="D62" s="6">
        <f t="shared" si="7"/>
        <v>1.539486193403979E-05</v>
      </c>
      <c r="E62" s="121">
        <v>350</v>
      </c>
      <c r="F62" s="6">
        <f t="shared" si="8"/>
        <v>2.273133484633098E-05</v>
      </c>
      <c r="G62" s="121">
        <v>0</v>
      </c>
      <c r="H62" s="6">
        <f t="shared" si="9"/>
        <v>0</v>
      </c>
      <c r="I62" s="121">
        <v>267170</v>
      </c>
      <c r="J62" s="6">
        <f t="shared" si="10"/>
        <v>0.03473547628829522</v>
      </c>
      <c r="K62" s="58">
        <f t="shared" si="11"/>
        <v>267870</v>
      </c>
      <c r="L62" s="6">
        <f t="shared" si="12"/>
        <v>0.0053869556398571895</v>
      </c>
      <c r="O62">
        <f t="shared" si="28"/>
        <v>61</v>
      </c>
      <c r="P62" s="119" t="s">
        <v>141</v>
      </c>
      <c r="Q62" s="121">
        <v>0</v>
      </c>
      <c r="R62" s="6">
        <f t="shared" si="0"/>
        <v>0</v>
      </c>
      <c r="AB62">
        <f t="shared" si="26"/>
        <v>61</v>
      </c>
      <c r="AC62" s="119" t="s">
        <v>130</v>
      </c>
      <c r="AD62" s="121">
        <v>0</v>
      </c>
      <c r="AE62" s="6">
        <f t="shared" si="1"/>
        <v>0</v>
      </c>
      <c r="AP62">
        <f t="shared" si="27"/>
        <v>61</v>
      </c>
      <c r="AQ62" s="119" t="s">
        <v>55</v>
      </c>
      <c r="AR62" s="121">
        <v>0</v>
      </c>
      <c r="AS62" s="6">
        <f t="shared" si="3"/>
        <v>0</v>
      </c>
      <c r="BC62">
        <f t="shared" si="24"/>
        <v>61</v>
      </c>
      <c r="BD62" s="119" t="s">
        <v>82</v>
      </c>
      <c r="BE62" s="121">
        <v>4694</v>
      </c>
      <c r="BF62" s="6">
        <f t="shared" si="5"/>
        <v>0.0006102793191498214</v>
      </c>
      <c r="BR62" s="119" t="s">
        <v>149</v>
      </c>
      <c r="BS62" s="123">
        <v>23558</v>
      </c>
      <c r="BT62" s="6">
        <f t="shared" si="6"/>
        <v>0.00047375928981877654</v>
      </c>
    </row>
    <row r="63" spans="2:72" ht="12.75">
      <c r="B63" s="119" t="s">
        <v>137</v>
      </c>
      <c r="C63" s="121">
        <v>636382</v>
      </c>
      <c r="D63" s="6">
        <f t="shared" si="7"/>
        <v>0.027991465792308885</v>
      </c>
      <c r="E63" s="121">
        <v>636383</v>
      </c>
      <c r="F63" s="6">
        <f t="shared" si="8"/>
        <v>0.041330957324321856</v>
      </c>
      <c r="G63" s="121">
        <v>356634</v>
      </c>
      <c r="H63" s="6">
        <f t="shared" si="9"/>
        <v>0.09139755736021044</v>
      </c>
      <c r="I63" s="121">
        <v>306073</v>
      </c>
      <c r="J63" s="6">
        <f t="shared" si="10"/>
        <v>0.03979335791438928</v>
      </c>
      <c r="K63" s="58">
        <f t="shared" si="11"/>
        <v>1935472</v>
      </c>
      <c r="L63" s="6">
        <f t="shared" si="12"/>
        <v>0.03892299177282142</v>
      </c>
      <c r="O63">
        <f t="shared" si="28"/>
        <v>62</v>
      </c>
      <c r="P63" s="119" t="s">
        <v>131</v>
      </c>
      <c r="Q63" s="121">
        <v>0</v>
      </c>
      <c r="R63" s="6">
        <f t="shared" si="0"/>
        <v>0</v>
      </c>
      <c r="AB63">
        <f t="shared" si="26"/>
        <v>62</v>
      </c>
      <c r="AC63" s="119" t="s">
        <v>128</v>
      </c>
      <c r="AD63" s="121">
        <v>0</v>
      </c>
      <c r="AE63" s="6">
        <f t="shared" si="1"/>
        <v>0</v>
      </c>
      <c r="AP63">
        <f t="shared" si="27"/>
        <v>62</v>
      </c>
      <c r="AQ63" s="119" t="s">
        <v>52</v>
      </c>
      <c r="AR63" s="121">
        <v>0</v>
      </c>
      <c r="AS63" s="6">
        <f t="shared" si="3"/>
        <v>0</v>
      </c>
      <c r="BC63">
        <f t="shared" si="24"/>
        <v>62</v>
      </c>
      <c r="BD63" s="119" t="s">
        <v>24</v>
      </c>
      <c r="BE63" s="121">
        <v>4611</v>
      </c>
      <c r="BF63" s="6">
        <f t="shared" si="5"/>
        <v>0.0005994882702598693</v>
      </c>
      <c r="BR63" s="119" t="s">
        <v>27</v>
      </c>
      <c r="BS63" s="123">
        <v>23408</v>
      </c>
      <c r="BT63" s="6">
        <f t="shared" si="6"/>
        <v>0.000470742739454874</v>
      </c>
    </row>
    <row r="64" spans="2:72" ht="12.75">
      <c r="B64" s="119" t="s">
        <v>139</v>
      </c>
      <c r="C64" s="121">
        <v>45680</v>
      </c>
      <c r="D64" s="6">
        <f t="shared" si="7"/>
        <v>0.0020092494089912504</v>
      </c>
      <c r="E64" s="121">
        <v>45681</v>
      </c>
      <c r="F64" s="6">
        <f t="shared" si="8"/>
        <v>0.00296682887747213</v>
      </c>
      <c r="G64" s="121">
        <v>9563</v>
      </c>
      <c r="H64" s="6">
        <f t="shared" si="9"/>
        <v>0.002450789439693614</v>
      </c>
      <c r="I64" s="121">
        <v>153130</v>
      </c>
      <c r="J64" s="6">
        <f t="shared" si="10"/>
        <v>0.019908835138775487</v>
      </c>
      <c r="K64" s="58">
        <f t="shared" si="11"/>
        <v>254054</v>
      </c>
      <c r="L64" s="6">
        <f t="shared" si="12"/>
        <v>0.005109111241006005</v>
      </c>
      <c r="O64">
        <f t="shared" si="28"/>
        <v>63</v>
      </c>
      <c r="P64" s="119" t="s">
        <v>130</v>
      </c>
      <c r="Q64" s="121">
        <v>0</v>
      </c>
      <c r="R64" s="6">
        <f t="shared" si="0"/>
        <v>0</v>
      </c>
      <c r="AB64">
        <f t="shared" si="26"/>
        <v>63</v>
      </c>
      <c r="AC64" s="119" t="s">
        <v>120</v>
      </c>
      <c r="AD64" s="121">
        <v>0</v>
      </c>
      <c r="AE64" s="6">
        <f t="shared" si="1"/>
        <v>0</v>
      </c>
      <c r="AP64">
        <f t="shared" si="27"/>
        <v>63</v>
      </c>
      <c r="AQ64" s="119" t="s">
        <v>42</v>
      </c>
      <c r="AR64" s="121">
        <v>0</v>
      </c>
      <c r="AS64" s="6">
        <f t="shared" si="3"/>
        <v>0</v>
      </c>
      <c r="BC64">
        <f t="shared" si="24"/>
        <v>63</v>
      </c>
      <c r="BD64" s="119" t="s">
        <v>54</v>
      </c>
      <c r="BE64" s="121">
        <v>4018</v>
      </c>
      <c r="BF64" s="6">
        <f t="shared" si="5"/>
        <v>0.0005223907763834644</v>
      </c>
      <c r="BR64" s="119" t="s">
        <v>145</v>
      </c>
      <c r="BS64" s="123">
        <v>18470</v>
      </c>
      <c r="BT64" s="6">
        <f t="shared" si="6"/>
        <v>0.00037143790147520174</v>
      </c>
    </row>
    <row r="65" spans="2:72" ht="12.75">
      <c r="B65" s="119" t="s">
        <v>140</v>
      </c>
      <c r="C65" s="121">
        <v>71886</v>
      </c>
      <c r="D65" s="6">
        <f t="shared" si="7"/>
        <v>0.0031619286999725266</v>
      </c>
      <c r="E65" s="121">
        <v>71886</v>
      </c>
      <c r="F65" s="6">
        <f t="shared" si="8"/>
        <v>0.004668756390752426</v>
      </c>
      <c r="G65" s="121">
        <v>0</v>
      </c>
      <c r="H65" s="6">
        <f t="shared" si="9"/>
        <v>0</v>
      </c>
      <c r="I65" s="121">
        <v>165070</v>
      </c>
      <c r="J65" s="6">
        <f t="shared" si="10"/>
        <v>0.02146118602728185</v>
      </c>
      <c r="K65" s="58">
        <f t="shared" si="11"/>
        <v>308842</v>
      </c>
      <c r="L65" s="6">
        <f t="shared" si="12"/>
        <v>0.006210916316589293</v>
      </c>
      <c r="O65">
        <f t="shared" si="28"/>
        <v>64</v>
      </c>
      <c r="P65" s="119" t="s">
        <v>128</v>
      </c>
      <c r="Q65" s="121">
        <v>0</v>
      </c>
      <c r="R65" s="6">
        <f t="shared" si="0"/>
        <v>0</v>
      </c>
      <c r="AB65">
        <f t="shared" si="26"/>
        <v>64</v>
      </c>
      <c r="AC65" s="119" t="s">
        <v>112</v>
      </c>
      <c r="AD65" s="121">
        <v>0</v>
      </c>
      <c r="AE65" s="6">
        <f t="shared" si="1"/>
        <v>0</v>
      </c>
      <c r="AP65">
        <f t="shared" si="27"/>
        <v>64</v>
      </c>
      <c r="AQ65" s="119" t="s">
        <v>39</v>
      </c>
      <c r="AR65" s="121">
        <v>0</v>
      </c>
      <c r="AS65" s="6">
        <f t="shared" si="3"/>
        <v>0</v>
      </c>
      <c r="BC65">
        <f t="shared" si="24"/>
        <v>64</v>
      </c>
      <c r="BD65" s="119" t="s">
        <v>97</v>
      </c>
      <c r="BE65" s="121">
        <v>3915</v>
      </c>
      <c r="BF65" s="6">
        <f t="shared" si="5"/>
        <v>0.0005089994747489456</v>
      </c>
      <c r="BR65" s="119" t="s">
        <v>24</v>
      </c>
      <c r="BS65" s="123">
        <v>12869</v>
      </c>
      <c r="BT65" s="6">
        <f t="shared" si="6"/>
        <v>0.00025879991088708016</v>
      </c>
    </row>
    <row r="66" spans="2:72" ht="12.75">
      <c r="B66" s="119" t="s">
        <v>141</v>
      </c>
      <c r="C66" s="121">
        <v>0</v>
      </c>
      <c r="D66" s="6">
        <f t="shared" si="7"/>
        <v>0</v>
      </c>
      <c r="E66" s="121">
        <v>0</v>
      </c>
      <c r="F66" s="6">
        <f t="shared" si="8"/>
        <v>0</v>
      </c>
      <c r="G66" s="121">
        <v>0</v>
      </c>
      <c r="H66" s="6">
        <f t="shared" si="9"/>
        <v>0</v>
      </c>
      <c r="I66" s="121">
        <v>44292</v>
      </c>
      <c r="J66" s="6">
        <f t="shared" si="10"/>
        <v>0.005758519728117573</v>
      </c>
      <c r="K66" s="58">
        <f t="shared" si="11"/>
        <v>44292</v>
      </c>
      <c r="L66" s="6">
        <f t="shared" si="12"/>
        <v>0.0008907269914531475</v>
      </c>
      <c r="O66">
        <f t="shared" si="28"/>
        <v>65</v>
      </c>
      <c r="P66" s="119" t="s">
        <v>120</v>
      </c>
      <c r="Q66" s="121">
        <v>0</v>
      </c>
      <c r="R66" s="6">
        <f t="shared" si="0"/>
        <v>0</v>
      </c>
      <c r="AB66">
        <f t="shared" si="26"/>
        <v>65</v>
      </c>
      <c r="AC66" s="119" t="s">
        <v>97</v>
      </c>
      <c r="AD66" s="121">
        <v>0</v>
      </c>
      <c r="AE66" s="6">
        <f t="shared" si="1"/>
        <v>0</v>
      </c>
      <c r="AP66">
        <f t="shared" si="27"/>
        <v>65</v>
      </c>
      <c r="AQ66" s="119" t="s">
        <v>32</v>
      </c>
      <c r="AR66" s="121">
        <v>0</v>
      </c>
      <c r="AS66" s="6">
        <f t="shared" si="3"/>
        <v>0</v>
      </c>
      <c r="BC66">
        <f t="shared" si="24"/>
        <v>65</v>
      </c>
      <c r="BD66" s="119" t="s">
        <v>78</v>
      </c>
      <c r="BE66" s="121">
        <v>792</v>
      </c>
      <c r="BF66" s="6">
        <f t="shared" si="5"/>
        <v>0.00010297000868484417</v>
      </c>
      <c r="BR66" s="119" t="s">
        <v>120</v>
      </c>
      <c r="BS66" s="123">
        <v>9210</v>
      </c>
      <c r="BT66" s="6">
        <f t="shared" si="6"/>
        <v>0.0001852161923436171</v>
      </c>
    </row>
    <row r="67" spans="2:72" ht="12.75">
      <c r="B67" s="119" t="s">
        <v>143</v>
      </c>
      <c r="C67" s="121">
        <v>2941</v>
      </c>
      <c r="D67" s="6">
        <f aca="true" t="shared" si="29" ref="D67:D72">+C67/$C$76</f>
        <v>0.00012936082556574578</v>
      </c>
      <c r="E67" s="121">
        <v>2941</v>
      </c>
      <c r="F67" s="6">
        <f aca="true" t="shared" si="30" ref="F67:F72">+E67/$E$76</f>
        <v>0.00019100815938016976</v>
      </c>
      <c r="G67" s="121">
        <v>0</v>
      </c>
      <c r="H67" s="6">
        <f aca="true" t="shared" si="31" ref="H67:H72">+G67/$G$76</f>
        <v>0</v>
      </c>
      <c r="I67" s="121">
        <v>215600</v>
      </c>
      <c r="J67" s="6">
        <f aca="true" t="shared" si="32" ref="J67:J72">+I67/$I$76</f>
        <v>0.0280307245864298</v>
      </c>
      <c r="K67" s="58">
        <f aca="true" t="shared" si="33" ref="K67:K72">+C67+E67+G67+I67</f>
        <v>221482</v>
      </c>
      <c r="L67" s="6">
        <f aca="true" t="shared" si="34" ref="L67:L72">+K67/$K$76</f>
        <v>0.0044540773846524434</v>
      </c>
      <c r="O67">
        <f t="shared" si="28"/>
        <v>66</v>
      </c>
      <c r="P67" s="119" t="s">
        <v>112</v>
      </c>
      <c r="Q67" s="121">
        <v>0</v>
      </c>
      <c r="R67" s="6">
        <f aca="true" t="shared" si="35" ref="R67:R75">+Q67/$C$76</f>
        <v>0</v>
      </c>
      <c r="AB67">
        <f t="shared" si="26"/>
        <v>66</v>
      </c>
      <c r="AC67" s="119" t="s">
        <v>88</v>
      </c>
      <c r="AD67" s="121">
        <v>0</v>
      </c>
      <c r="AE67" s="6">
        <f aca="true" t="shared" si="36" ref="AE67:AE75">+AD67/$E$76</f>
        <v>0</v>
      </c>
      <c r="AP67">
        <f t="shared" si="27"/>
        <v>66</v>
      </c>
      <c r="AQ67" s="119" t="s">
        <v>31</v>
      </c>
      <c r="AR67" s="121">
        <v>0</v>
      </c>
      <c r="AS67" s="6">
        <f aca="true" t="shared" si="37" ref="AS67:AS75">+AR67/$G$76</f>
        <v>0</v>
      </c>
      <c r="BC67">
        <f t="shared" si="24"/>
        <v>66</v>
      </c>
      <c r="BD67" s="119" t="s">
        <v>145</v>
      </c>
      <c r="BE67" s="121">
        <v>0</v>
      </c>
      <c r="BF67" s="6">
        <f aca="true" t="shared" si="38" ref="BF67:BF75">+BE67/$I$76</f>
        <v>0</v>
      </c>
      <c r="BR67" s="119" t="s">
        <v>78</v>
      </c>
      <c r="BS67" s="123">
        <v>8218</v>
      </c>
      <c r="BT67" s="6">
        <f aca="true" t="shared" si="39" ref="BT67:BT75">+BS67/$K$76</f>
        <v>0.00016526673927034152</v>
      </c>
    </row>
    <row r="68" spans="2:72" ht="12.75">
      <c r="B68" s="119" t="s">
        <v>145</v>
      </c>
      <c r="C68" s="121">
        <v>9235</v>
      </c>
      <c r="D68" s="6">
        <f t="shared" si="29"/>
        <v>0.00040620442845959275</v>
      </c>
      <c r="E68" s="121">
        <v>9235</v>
      </c>
      <c r="F68" s="6">
        <f t="shared" si="30"/>
        <v>0.0005997825065881903</v>
      </c>
      <c r="G68" s="121">
        <v>0</v>
      </c>
      <c r="H68" s="6">
        <f t="shared" si="31"/>
        <v>0</v>
      </c>
      <c r="I68" s="121">
        <v>0</v>
      </c>
      <c r="J68" s="6">
        <f t="shared" si="32"/>
        <v>0</v>
      </c>
      <c r="K68" s="58">
        <f t="shared" si="33"/>
        <v>18470</v>
      </c>
      <c r="L68" s="6">
        <f t="shared" si="34"/>
        <v>0.00037143790147520174</v>
      </c>
      <c r="O68">
        <f t="shared" si="28"/>
        <v>67</v>
      </c>
      <c r="P68" s="119" t="s">
        <v>97</v>
      </c>
      <c r="Q68" s="121">
        <v>0</v>
      </c>
      <c r="R68" s="6">
        <f t="shared" si="35"/>
        <v>0</v>
      </c>
      <c r="AB68">
        <f t="shared" si="26"/>
        <v>67</v>
      </c>
      <c r="AC68" s="119" t="s">
        <v>73</v>
      </c>
      <c r="AD68" s="121">
        <v>0</v>
      </c>
      <c r="AE68" s="6">
        <f t="shared" si="36"/>
        <v>0</v>
      </c>
      <c r="AP68">
        <f t="shared" si="27"/>
        <v>67</v>
      </c>
      <c r="AQ68" s="119" t="s">
        <v>28</v>
      </c>
      <c r="AR68" s="121">
        <v>0</v>
      </c>
      <c r="AS68" s="6">
        <f t="shared" si="37"/>
        <v>0</v>
      </c>
      <c r="BC68">
        <f aca="true" t="shared" si="40" ref="BC68:BC75">+BC67+1</f>
        <v>67</v>
      </c>
      <c r="BD68" s="119" t="s">
        <v>123</v>
      </c>
      <c r="BE68" s="121">
        <v>0</v>
      </c>
      <c r="BF68" s="6">
        <f t="shared" si="38"/>
        <v>0</v>
      </c>
      <c r="BR68" s="119" t="s">
        <v>147</v>
      </c>
      <c r="BS68" s="123">
        <v>7587</v>
      </c>
      <c r="BT68" s="6">
        <f t="shared" si="39"/>
        <v>0.00015257711740619142</v>
      </c>
    </row>
    <row r="69" spans="2:72" ht="12.75">
      <c r="B69" s="119" t="s">
        <v>146</v>
      </c>
      <c r="C69" s="121">
        <v>38304</v>
      </c>
      <c r="D69" s="6">
        <f t="shared" si="29"/>
        <v>0.0016848136900613146</v>
      </c>
      <c r="E69" s="121">
        <v>38304</v>
      </c>
      <c r="F69" s="6">
        <f t="shared" si="30"/>
        <v>0.0024877172855824626</v>
      </c>
      <c r="G69" s="121">
        <v>0</v>
      </c>
      <c r="H69" s="6">
        <f t="shared" si="31"/>
        <v>0</v>
      </c>
      <c r="I69" s="121">
        <v>6980</v>
      </c>
      <c r="J69" s="6">
        <f t="shared" si="32"/>
        <v>0.0009074882078538034</v>
      </c>
      <c r="K69" s="58">
        <f t="shared" si="33"/>
        <v>83588</v>
      </c>
      <c r="L69" s="6">
        <f t="shared" si="34"/>
        <v>0.0016809827454525804</v>
      </c>
      <c r="O69">
        <f t="shared" si="28"/>
        <v>68</v>
      </c>
      <c r="P69" s="119" t="s">
        <v>88</v>
      </c>
      <c r="Q69" s="121">
        <v>0</v>
      </c>
      <c r="R69" s="6">
        <f t="shared" si="35"/>
        <v>0</v>
      </c>
      <c r="AB69">
        <f t="shared" si="26"/>
        <v>68</v>
      </c>
      <c r="AC69" s="119" t="s">
        <v>61</v>
      </c>
      <c r="AD69" s="121">
        <v>0</v>
      </c>
      <c r="AE69" s="6">
        <f t="shared" si="36"/>
        <v>0</v>
      </c>
      <c r="AP69">
        <f t="shared" si="27"/>
        <v>68</v>
      </c>
      <c r="AQ69" s="119" t="s">
        <v>27</v>
      </c>
      <c r="AR69" s="121">
        <v>0</v>
      </c>
      <c r="AS69" s="6">
        <f t="shared" si="37"/>
        <v>0</v>
      </c>
      <c r="BC69">
        <f t="shared" si="40"/>
        <v>68</v>
      </c>
      <c r="BD69" s="119" t="s">
        <v>61</v>
      </c>
      <c r="BE69" s="121">
        <v>0</v>
      </c>
      <c r="BF69" s="6">
        <f t="shared" si="38"/>
        <v>0</v>
      </c>
      <c r="BR69" s="119" t="s">
        <v>42</v>
      </c>
      <c r="BS69" s="123">
        <v>7274</v>
      </c>
      <c r="BT69" s="6">
        <f t="shared" si="39"/>
        <v>0.00014628258231351476</v>
      </c>
    </row>
    <row r="70" spans="2:72" ht="12.75">
      <c r="B70" s="119" t="s">
        <v>147</v>
      </c>
      <c r="C70" s="121">
        <v>0</v>
      </c>
      <c r="D70" s="6">
        <f t="shared" si="29"/>
        <v>0</v>
      </c>
      <c r="E70" s="121">
        <v>0</v>
      </c>
      <c r="F70" s="6">
        <f t="shared" si="30"/>
        <v>0</v>
      </c>
      <c r="G70" s="121">
        <v>0</v>
      </c>
      <c r="H70" s="6">
        <f t="shared" si="31"/>
        <v>0</v>
      </c>
      <c r="I70" s="121">
        <v>7587</v>
      </c>
      <c r="J70" s="6">
        <f t="shared" si="32"/>
        <v>0.000986405878651405</v>
      </c>
      <c r="K70" s="58">
        <f t="shared" si="33"/>
        <v>7587</v>
      </c>
      <c r="L70" s="6">
        <f t="shared" si="34"/>
        <v>0.00015257711740619142</v>
      </c>
      <c r="O70">
        <f t="shared" si="28"/>
        <v>69</v>
      </c>
      <c r="P70" s="119" t="s">
        <v>73</v>
      </c>
      <c r="Q70" s="121">
        <v>0</v>
      </c>
      <c r="R70" s="6">
        <f t="shared" si="35"/>
        <v>0</v>
      </c>
      <c r="AB70">
        <f t="shared" si="26"/>
        <v>69</v>
      </c>
      <c r="AC70" s="119" t="s">
        <v>58</v>
      </c>
      <c r="AD70" s="121">
        <v>0</v>
      </c>
      <c r="AE70" s="6">
        <f t="shared" si="36"/>
        <v>0</v>
      </c>
      <c r="AP70">
        <f t="shared" si="27"/>
        <v>69</v>
      </c>
      <c r="AQ70" s="119" t="s">
        <v>24</v>
      </c>
      <c r="AR70" s="121">
        <v>0</v>
      </c>
      <c r="AS70" s="6">
        <f t="shared" si="37"/>
        <v>0</v>
      </c>
      <c r="BC70">
        <f t="shared" si="40"/>
        <v>69</v>
      </c>
      <c r="BD70" s="119" t="s">
        <v>58</v>
      </c>
      <c r="BE70" s="121">
        <v>0</v>
      </c>
      <c r="BF70" s="6">
        <f t="shared" si="38"/>
        <v>0</v>
      </c>
      <c r="BR70" s="119" t="s">
        <v>123</v>
      </c>
      <c r="BS70" s="123">
        <v>6318</v>
      </c>
      <c r="BT70" s="6">
        <f t="shared" si="39"/>
        <v>0.00012705710132757578</v>
      </c>
    </row>
    <row r="71" spans="2:72" ht="12.75">
      <c r="B71" s="119" t="s">
        <v>148</v>
      </c>
      <c r="C71" s="121">
        <v>33378</v>
      </c>
      <c r="D71" s="6">
        <f t="shared" si="29"/>
        <v>0.0014681420046696574</v>
      </c>
      <c r="E71" s="121">
        <v>33378</v>
      </c>
      <c r="F71" s="6">
        <f t="shared" si="30"/>
        <v>0.0021677899842881014</v>
      </c>
      <c r="G71" s="121">
        <v>0</v>
      </c>
      <c r="H71" s="6">
        <f t="shared" si="31"/>
        <v>0</v>
      </c>
      <c r="I71" s="121">
        <v>40659</v>
      </c>
      <c r="J71" s="6">
        <f t="shared" si="32"/>
        <v>0.005286183817067019</v>
      </c>
      <c r="K71" s="58">
        <f t="shared" si="33"/>
        <v>107415</v>
      </c>
      <c r="L71" s="6">
        <f t="shared" si="34"/>
        <v>0.0021601517155906223</v>
      </c>
      <c r="O71">
        <f t="shared" si="28"/>
        <v>70</v>
      </c>
      <c r="P71" s="119" t="s">
        <v>42</v>
      </c>
      <c r="Q71" s="121">
        <v>0</v>
      </c>
      <c r="R71" s="6">
        <f t="shared" si="35"/>
        <v>0</v>
      </c>
      <c r="AB71">
        <f t="shared" si="26"/>
        <v>70</v>
      </c>
      <c r="AC71" s="119" t="s">
        <v>42</v>
      </c>
      <c r="AD71" s="121">
        <v>0</v>
      </c>
      <c r="AE71" s="6">
        <f t="shared" si="36"/>
        <v>0</v>
      </c>
      <c r="AP71">
        <f t="shared" si="27"/>
        <v>70</v>
      </c>
      <c r="AQ71" s="119" t="s">
        <v>12</v>
      </c>
      <c r="AR71" s="121">
        <v>0</v>
      </c>
      <c r="AS71" s="6">
        <f t="shared" si="37"/>
        <v>0</v>
      </c>
      <c r="BC71">
        <f t="shared" si="40"/>
        <v>70</v>
      </c>
      <c r="BD71" s="119" t="s">
        <v>35</v>
      </c>
      <c r="BE71" s="121">
        <v>0</v>
      </c>
      <c r="BF71" s="6">
        <f t="shared" si="38"/>
        <v>0</v>
      </c>
      <c r="BR71" s="119" t="s">
        <v>32</v>
      </c>
      <c r="BS71" s="123">
        <v>4984</v>
      </c>
      <c r="BT71" s="6">
        <f t="shared" si="39"/>
        <v>0.00010022991342460235</v>
      </c>
    </row>
    <row r="72" spans="2:72" ht="12.75">
      <c r="B72" s="119" t="s">
        <v>149</v>
      </c>
      <c r="C72" s="121">
        <v>0</v>
      </c>
      <c r="D72" s="6">
        <f t="shared" si="29"/>
        <v>0</v>
      </c>
      <c r="E72" s="121">
        <v>0</v>
      </c>
      <c r="F72" s="6">
        <f t="shared" si="30"/>
        <v>0</v>
      </c>
      <c r="G72" s="121">
        <v>0</v>
      </c>
      <c r="H72" s="6">
        <f t="shared" si="31"/>
        <v>0</v>
      </c>
      <c r="I72" s="121">
        <v>23558</v>
      </c>
      <c r="J72" s="6">
        <f t="shared" si="32"/>
        <v>0.0030628377078252005</v>
      </c>
      <c r="K72" s="58">
        <f t="shared" si="33"/>
        <v>23558</v>
      </c>
      <c r="L72" s="6">
        <f t="shared" si="34"/>
        <v>0.00047375928981877654</v>
      </c>
      <c r="O72">
        <f t="shared" si="28"/>
        <v>71</v>
      </c>
      <c r="P72" s="119" t="s">
        <v>12</v>
      </c>
      <c r="Q72" s="121">
        <v>0</v>
      </c>
      <c r="R72" s="6">
        <f t="shared" si="35"/>
        <v>0</v>
      </c>
      <c r="AB72">
        <f t="shared" si="26"/>
        <v>71</v>
      </c>
      <c r="AC72" s="119" t="s">
        <v>12</v>
      </c>
      <c r="AD72" s="121">
        <v>0</v>
      </c>
      <c r="AE72" s="6">
        <f t="shared" si="36"/>
        <v>0</v>
      </c>
      <c r="AP72">
        <f t="shared" si="27"/>
        <v>71</v>
      </c>
      <c r="AQ72" s="119" t="s">
        <v>7</v>
      </c>
      <c r="AR72" s="121">
        <v>0</v>
      </c>
      <c r="AS72" s="6">
        <f t="shared" si="37"/>
        <v>0</v>
      </c>
      <c r="BC72">
        <f t="shared" si="40"/>
        <v>71</v>
      </c>
      <c r="BD72" s="119" t="s">
        <v>32</v>
      </c>
      <c r="BE72" s="121">
        <v>0</v>
      </c>
      <c r="BF72" s="6">
        <f t="shared" si="38"/>
        <v>0</v>
      </c>
      <c r="BR72" s="119" t="s">
        <v>97</v>
      </c>
      <c r="BS72" s="123">
        <v>3915</v>
      </c>
      <c r="BT72" s="6">
        <f t="shared" si="39"/>
        <v>7.873196449785679E-05</v>
      </c>
    </row>
    <row r="73" spans="2:72" ht="12.75">
      <c r="B73" s="69"/>
      <c r="C73" s="70"/>
      <c r="D73" s="6"/>
      <c r="E73" s="70"/>
      <c r="F73" s="6"/>
      <c r="G73" s="70"/>
      <c r="H73" s="6"/>
      <c r="I73" s="70"/>
      <c r="J73" s="6"/>
      <c r="K73" s="58"/>
      <c r="L73" s="6"/>
      <c r="O73">
        <f t="shared" si="28"/>
        <v>72</v>
      </c>
      <c r="P73" s="69" t="s">
        <v>12</v>
      </c>
      <c r="Q73" s="70">
        <v>0</v>
      </c>
      <c r="R73" s="6">
        <f t="shared" si="35"/>
        <v>0</v>
      </c>
      <c r="AB73">
        <f t="shared" si="26"/>
        <v>72</v>
      </c>
      <c r="AC73" s="69" t="s">
        <v>12</v>
      </c>
      <c r="AD73" s="70">
        <v>0</v>
      </c>
      <c r="AE73" s="6">
        <f t="shared" si="36"/>
        <v>0</v>
      </c>
      <c r="AP73">
        <f t="shared" si="27"/>
        <v>72</v>
      </c>
      <c r="AQ73" s="69" t="s">
        <v>7</v>
      </c>
      <c r="AR73" s="70">
        <v>0</v>
      </c>
      <c r="AS73" s="6">
        <f t="shared" si="37"/>
        <v>0</v>
      </c>
      <c r="BC73">
        <f t="shared" si="40"/>
        <v>72</v>
      </c>
      <c r="BD73" s="69" t="s">
        <v>22</v>
      </c>
      <c r="BE73" s="70">
        <v>0</v>
      </c>
      <c r="BF73" s="6">
        <f t="shared" si="38"/>
        <v>0</v>
      </c>
      <c r="BR73" s="69" t="s">
        <v>22</v>
      </c>
      <c r="BS73" s="70">
        <v>22</v>
      </c>
      <c r="BT73" s="6">
        <f t="shared" si="39"/>
        <v>4.424273867057086E-07</v>
      </c>
    </row>
    <row r="74" spans="2:72" ht="12.75">
      <c r="B74" s="28"/>
      <c r="C74" s="33"/>
      <c r="D74" s="6"/>
      <c r="E74" s="33"/>
      <c r="F74" s="6"/>
      <c r="G74" s="33"/>
      <c r="H74" s="6"/>
      <c r="I74" s="33"/>
      <c r="J74" s="6"/>
      <c r="K74" s="33"/>
      <c r="L74" s="6"/>
      <c r="O74">
        <f t="shared" si="28"/>
        <v>73</v>
      </c>
      <c r="P74" s="28" t="s">
        <v>12</v>
      </c>
      <c r="Q74" s="33">
        <v>0</v>
      </c>
      <c r="R74" s="6">
        <f t="shared" si="35"/>
        <v>0</v>
      </c>
      <c r="AB74">
        <f t="shared" si="26"/>
        <v>73</v>
      </c>
      <c r="AC74" s="28" t="s">
        <v>12</v>
      </c>
      <c r="AD74" s="33">
        <v>0</v>
      </c>
      <c r="AE74" s="6">
        <f t="shared" si="36"/>
        <v>0</v>
      </c>
      <c r="AP74">
        <f t="shared" si="27"/>
        <v>73</v>
      </c>
      <c r="AQ74" s="28" t="s">
        <v>7</v>
      </c>
      <c r="AR74" s="33">
        <v>0</v>
      </c>
      <c r="AS74" s="6">
        <f t="shared" si="37"/>
        <v>0</v>
      </c>
      <c r="BC74">
        <f t="shared" si="40"/>
        <v>73</v>
      </c>
      <c r="BD74" s="28" t="s">
        <v>31</v>
      </c>
      <c r="BE74" s="33">
        <v>0</v>
      </c>
      <c r="BF74" s="6">
        <f t="shared" si="38"/>
        <v>0</v>
      </c>
      <c r="BR74" s="28" t="s">
        <v>31</v>
      </c>
      <c r="BS74" s="33">
        <v>0</v>
      </c>
      <c r="BT74" s="6">
        <f t="shared" si="39"/>
        <v>0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8"/>
        <v>74</v>
      </c>
      <c r="P75" s="2" t="s">
        <v>149</v>
      </c>
      <c r="Q75" s="3">
        <v>0</v>
      </c>
      <c r="R75" s="6">
        <f t="shared" si="35"/>
        <v>0</v>
      </c>
      <c r="AB75">
        <f t="shared" si="26"/>
        <v>74</v>
      </c>
      <c r="AC75" s="2" t="s">
        <v>149</v>
      </c>
      <c r="AD75" s="3">
        <v>0</v>
      </c>
      <c r="AE75" s="6">
        <f t="shared" si="36"/>
        <v>0</v>
      </c>
      <c r="AP75">
        <f t="shared" si="27"/>
        <v>74</v>
      </c>
      <c r="AQ75" s="2" t="s">
        <v>149</v>
      </c>
      <c r="AR75" s="3">
        <v>0</v>
      </c>
      <c r="AS75" s="6">
        <f t="shared" si="37"/>
        <v>0</v>
      </c>
      <c r="BC75">
        <f t="shared" si="40"/>
        <v>74</v>
      </c>
      <c r="BD75" s="2" t="s">
        <v>145</v>
      </c>
      <c r="BE75" s="3">
        <v>0</v>
      </c>
      <c r="BF75" s="6">
        <f t="shared" si="38"/>
        <v>0</v>
      </c>
      <c r="BR75" s="2" t="s">
        <v>31</v>
      </c>
      <c r="BS75" s="3">
        <v>248</v>
      </c>
      <c r="BT75" s="6">
        <f t="shared" si="39"/>
        <v>4.987363268318897E-06</v>
      </c>
    </row>
    <row r="76" spans="3:44" ht="12.75">
      <c r="C76" s="4">
        <f>SUM(C2:C75)</f>
        <v>22734858</v>
      </c>
      <c r="D76" s="11">
        <f aca="true" t="shared" si="41" ref="D76:L76">SUM(D2:D75)</f>
        <v>1.0000000000000002</v>
      </c>
      <c r="E76" s="4">
        <f t="shared" si="41"/>
        <v>15397248</v>
      </c>
      <c r="F76" s="11">
        <f t="shared" si="41"/>
        <v>0.9999999999999999</v>
      </c>
      <c r="G76" s="4">
        <f t="shared" si="41"/>
        <v>3902008</v>
      </c>
      <c r="H76" s="11">
        <f t="shared" si="41"/>
        <v>0.9999999999999997</v>
      </c>
      <c r="I76" s="4">
        <f>SUM(I2:I75)</f>
        <v>7691560</v>
      </c>
      <c r="J76" s="11">
        <f t="shared" si="41"/>
        <v>1</v>
      </c>
      <c r="K76" s="4">
        <f t="shared" si="41"/>
        <v>49725674</v>
      </c>
      <c r="L76" s="11">
        <f t="shared" si="41"/>
        <v>0.9999999999999998</v>
      </c>
      <c r="Q76" s="4"/>
      <c r="R76" s="11"/>
      <c r="AR76" s="4">
        <f>SUM(AR2:AR75)</f>
        <v>3902008</v>
      </c>
    </row>
    <row r="78" spans="3:11" ht="12.75">
      <c r="C78" s="9">
        <v>22734865.77</v>
      </c>
      <c r="E78" s="4">
        <v>15397241.97</v>
      </c>
      <c r="G78" s="9">
        <v>3902003.97</v>
      </c>
      <c r="I78" s="9">
        <v>7691542.03</v>
      </c>
      <c r="K78" s="4">
        <f>SUM(C78:I78)</f>
        <v>49725653.74</v>
      </c>
    </row>
    <row r="80" spans="3:11" ht="12.75">
      <c r="C80" s="4">
        <f>+C76-C78</f>
        <v>-7.769999999552965</v>
      </c>
      <c r="E80" s="4">
        <f>+E76-E78</f>
        <v>6.029999999329448</v>
      </c>
      <c r="G80" s="4">
        <f>+G76-G78</f>
        <v>4.029999999795109</v>
      </c>
      <c r="I80" s="4">
        <f>+I76-I78</f>
        <v>17.96999999973923</v>
      </c>
      <c r="K80" s="4">
        <f>+K76-K78</f>
        <v>20.259999997913837</v>
      </c>
    </row>
    <row r="83" ht="12.75">
      <c r="K83" s="4">
        <f>+K78</f>
        <v>49725653.74</v>
      </c>
    </row>
    <row r="84" ht="12.75">
      <c r="K84" s="4">
        <v>1530686.56</v>
      </c>
    </row>
    <row r="85" ht="12.75">
      <c r="K85" s="4">
        <f>+K83-K84</f>
        <v>48194967.18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48">
      <selection activeCell="C58" sqref="C58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35339</v>
      </c>
      <c r="F1" t="s">
        <v>157</v>
      </c>
    </row>
    <row r="2" spans="2:12" ht="12.75">
      <c r="B2" s="72" t="s">
        <v>150</v>
      </c>
      <c r="C2" s="74" t="s">
        <v>151</v>
      </c>
      <c r="D2" s="1" t="s">
        <v>156</v>
      </c>
      <c r="E2" s="74" t="s">
        <v>152</v>
      </c>
      <c r="F2" s="1" t="s">
        <v>156</v>
      </c>
      <c r="G2" s="74" t="s">
        <v>153</v>
      </c>
      <c r="H2" s="1" t="s">
        <v>156</v>
      </c>
      <c r="I2" s="74" t="s">
        <v>154</v>
      </c>
      <c r="J2" s="1" t="s">
        <v>156</v>
      </c>
      <c r="K2" s="36" t="s">
        <v>155</v>
      </c>
      <c r="L2" s="1" t="s">
        <v>156</v>
      </c>
    </row>
    <row r="3" spans="2:12" ht="12.75">
      <c r="B3" s="73" t="s">
        <v>2</v>
      </c>
      <c r="C3" s="75">
        <v>8441</v>
      </c>
      <c r="D3" s="6">
        <f>+C3/$C$76</f>
        <v>0.006037777416952843</v>
      </c>
      <c r="E3" s="75">
        <v>8441</v>
      </c>
      <c r="F3" s="6">
        <f>+E3/$E$76</f>
        <v>0.008741796474905006</v>
      </c>
      <c r="G3" s="75">
        <v>754</v>
      </c>
      <c r="H3" s="6">
        <f>+G3/$G$76</f>
        <v>0.0026880762073169862</v>
      </c>
      <c r="I3" s="75">
        <v>998</v>
      </c>
      <c r="J3" s="6">
        <f>+I3/$I$76</f>
        <v>0.0016775167373476074</v>
      </c>
      <c r="K3" s="37">
        <f>+C3+E3+G3+I3</f>
        <v>18634</v>
      </c>
      <c r="L3" s="6">
        <f>+K3/$K$76</f>
        <v>0.005752926709615513</v>
      </c>
    </row>
    <row r="4" spans="2:12" ht="12.75">
      <c r="B4" s="73" t="s">
        <v>6</v>
      </c>
      <c r="C4" s="75">
        <v>5709</v>
      </c>
      <c r="D4" s="6">
        <f aca="true" t="shared" si="0" ref="D4:D67">+C4/$C$76</f>
        <v>0.004083600435183483</v>
      </c>
      <c r="E4" s="75">
        <v>5709</v>
      </c>
      <c r="F4" s="6">
        <f aca="true" t="shared" si="1" ref="F4:F67">+E4/$E$76</f>
        <v>0.0059124411888677505</v>
      </c>
      <c r="G4" s="75">
        <v>983</v>
      </c>
      <c r="H4" s="6">
        <f aca="true" t="shared" si="2" ref="H4:H67">+G4/$G$76</f>
        <v>0.0035044813153747977</v>
      </c>
      <c r="I4" s="75">
        <v>13928</v>
      </c>
      <c r="J4" s="6">
        <f aca="true" t="shared" si="3" ref="J4:J67">+I4/$I$76</f>
        <v>0.023411275669115706</v>
      </c>
      <c r="K4" s="37">
        <f>+C4+E4+G4+I4</f>
        <v>26329</v>
      </c>
      <c r="L4" s="6">
        <f aca="true" t="shared" si="4" ref="L4:L67">+K4/$K$76</f>
        <v>0.008128625487682025</v>
      </c>
    </row>
    <row r="5" spans="2:12" ht="12.75">
      <c r="B5" s="73" t="s">
        <v>7</v>
      </c>
      <c r="C5" s="75">
        <v>451</v>
      </c>
      <c r="D5" s="6">
        <f t="shared" si="0"/>
        <v>0.0003225965661705642</v>
      </c>
      <c r="E5" s="75">
        <v>451</v>
      </c>
      <c r="F5" s="6">
        <f t="shared" si="1"/>
        <v>0.00046707146193367583</v>
      </c>
      <c r="G5" s="75">
        <v>0</v>
      </c>
      <c r="H5" s="6">
        <f t="shared" si="2"/>
        <v>0</v>
      </c>
      <c r="I5" s="75">
        <v>1510</v>
      </c>
      <c r="J5" s="6">
        <f t="shared" si="3"/>
        <v>0.002538126526447783</v>
      </c>
      <c r="K5" s="37">
        <f aca="true" t="shared" si="5" ref="K5:K68">+C5+E5+G5+I5</f>
        <v>2412</v>
      </c>
      <c r="L5" s="6">
        <f t="shared" si="4"/>
        <v>0.0007446634766337135</v>
      </c>
    </row>
    <row r="6" spans="2:12" ht="12.75">
      <c r="B6" s="73" t="s">
        <v>8</v>
      </c>
      <c r="C6" s="75">
        <v>17726</v>
      </c>
      <c r="D6" s="6">
        <f t="shared" si="0"/>
        <v>0.01267926104642887</v>
      </c>
      <c r="E6" s="75">
        <v>17726</v>
      </c>
      <c r="F6" s="6">
        <f t="shared" si="1"/>
        <v>0.018357669033783455</v>
      </c>
      <c r="G6" s="75">
        <v>14602</v>
      </c>
      <c r="H6" s="6">
        <f t="shared" si="2"/>
        <v>0.052057412174061846</v>
      </c>
      <c r="I6" s="75">
        <v>15301</v>
      </c>
      <c r="J6" s="6">
        <f t="shared" si="3"/>
        <v>0.02571912184183942</v>
      </c>
      <c r="K6" s="37">
        <f t="shared" si="5"/>
        <v>65355</v>
      </c>
      <c r="L6" s="6">
        <f t="shared" si="4"/>
        <v>0.020177231142369963</v>
      </c>
    </row>
    <row r="7" spans="2:12" ht="12.75">
      <c r="B7" s="73" t="s">
        <v>12</v>
      </c>
      <c r="C7" s="75">
        <v>0</v>
      </c>
      <c r="D7" s="6">
        <f t="shared" si="0"/>
        <v>0</v>
      </c>
      <c r="E7" s="75">
        <v>0</v>
      </c>
      <c r="F7" s="6">
        <f t="shared" si="1"/>
        <v>0</v>
      </c>
      <c r="G7" s="75">
        <v>0</v>
      </c>
      <c r="H7" s="6">
        <f t="shared" si="2"/>
        <v>0</v>
      </c>
      <c r="I7" s="75">
        <v>2900</v>
      </c>
      <c r="J7" s="6">
        <f t="shared" si="3"/>
        <v>0.004874547633575212</v>
      </c>
      <c r="K7" s="37">
        <f t="shared" si="5"/>
        <v>2900</v>
      </c>
      <c r="L7" s="6">
        <f t="shared" si="4"/>
        <v>0.0008953250755546307</v>
      </c>
    </row>
    <row r="8" spans="2:12" ht="12.75">
      <c r="B8" s="73" t="s">
        <v>15</v>
      </c>
      <c r="C8" s="75">
        <v>20953</v>
      </c>
      <c r="D8" s="6">
        <f t="shared" si="0"/>
        <v>0.014987507430092752</v>
      </c>
      <c r="E8" s="75">
        <v>20953</v>
      </c>
      <c r="F8" s="6">
        <f t="shared" si="1"/>
        <v>0.02169966372926011</v>
      </c>
      <c r="G8" s="75">
        <v>2398</v>
      </c>
      <c r="H8" s="6">
        <f t="shared" si="2"/>
        <v>0.008549080563854288</v>
      </c>
      <c r="I8" s="75">
        <v>2553</v>
      </c>
      <c r="J8" s="6">
        <f t="shared" si="3"/>
        <v>0.004291282796040523</v>
      </c>
      <c r="K8" s="37">
        <f t="shared" si="5"/>
        <v>46857</v>
      </c>
      <c r="L8" s="6">
        <f t="shared" si="4"/>
        <v>0.014466292091470115</v>
      </c>
    </row>
    <row r="9" spans="2:12" ht="12.75">
      <c r="B9" s="73" t="s">
        <v>17</v>
      </c>
      <c r="C9" s="75">
        <v>4177</v>
      </c>
      <c r="D9" s="6">
        <f t="shared" si="0"/>
        <v>0.0029877735186129633</v>
      </c>
      <c r="E9" s="75">
        <v>4177</v>
      </c>
      <c r="F9" s="6">
        <f t="shared" si="1"/>
        <v>0.004325848107532071</v>
      </c>
      <c r="G9" s="75">
        <v>432</v>
      </c>
      <c r="H9" s="6">
        <f t="shared" si="2"/>
        <v>0.0015401179331046924</v>
      </c>
      <c r="I9" s="75">
        <v>1001</v>
      </c>
      <c r="J9" s="6">
        <f t="shared" si="3"/>
        <v>0.0016825593728306161</v>
      </c>
      <c r="K9" s="37">
        <f t="shared" si="5"/>
        <v>9787</v>
      </c>
      <c r="L9" s="6">
        <f t="shared" si="4"/>
        <v>0.0030215677636045418</v>
      </c>
    </row>
    <row r="10" spans="2:12" ht="12.75">
      <c r="B10" s="73" t="s">
        <v>24</v>
      </c>
      <c r="C10" s="75">
        <v>707</v>
      </c>
      <c r="D10" s="6">
        <f t="shared" si="0"/>
        <v>0.0005057112467463168</v>
      </c>
      <c r="E10" s="75">
        <v>707</v>
      </c>
      <c r="F10" s="6">
        <f t="shared" si="1"/>
        <v>0.0007321940656033455</v>
      </c>
      <c r="G10" s="75">
        <v>0</v>
      </c>
      <c r="H10" s="6">
        <f t="shared" si="2"/>
        <v>0</v>
      </c>
      <c r="I10" s="75">
        <v>396</v>
      </c>
      <c r="J10" s="6">
        <f t="shared" si="3"/>
        <v>0.0006656278837571669</v>
      </c>
      <c r="K10" s="37">
        <f t="shared" si="5"/>
        <v>1810</v>
      </c>
      <c r="L10" s="6">
        <f t="shared" si="4"/>
        <v>0.0005588063402599592</v>
      </c>
    </row>
    <row r="11" spans="2:12" ht="12.75">
      <c r="B11" s="73" t="s">
        <v>27</v>
      </c>
      <c r="C11" s="75">
        <v>373</v>
      </c>
      <c r="D11" s="6">
        <f t="shared" si="0"/>
        <v>0.00026680381193263953</v>
      </c>
      <c r="E11" s="75">
        <v>373</v>
      </c>
      <c r="F11" s="6">
        <f t="shared" si="1"/>
        <v>0.0003862919186280734</v>
      </c>
      <c r="G11" s="75">
        <v>0</v>
      </c>
      <c r="H11" s="6">
        <f t="shared" si="2"/>
        <v>0</v>
      </c>
      <c r="I11" s="75">
        <v>904</v>
      </c>
      <c r="J11" s="6">
        <f t="shared" si="3"/>
        <v>0.001519514158879997</v>
      </c>
      <c r="K11" s="37">
        <f t="shared" si="5"/>
        <v>1650</v>
      </c>
      <c r="L11" s="6">
        <f t="shared" si="4"/>
        <v>0.0005094090947121174</v>
      </c>
    </row>
    <row r="12" spans="2:12" ht="12.75">
      <c r="B12" s="73" t="s">
        <v>28</v>
      </c>
      <c r="C12" s="75">
        <v>7831</v>
      </c>
      <c r="D12" s="6">
        <f t="shared" si="0"/>
        <v>0.005601449467143432</v>
      </c>
      <c r="E12" s="75">
        <v>7832</v>
      </c>
      <c r="F12" s="6">
        <f t="shared" si="1"/>
        <v>0.008111094656018955</v>
      </c>
      <c r="G12" s="75">
        <v>0</v>
      </c>
      <c r="H12" s="6">
        <f t="shared" si="2"/>
        <v>0</v>
      </c>
      <c r="I12" s="75">
        <v>2965</v>
      </c>
      <c r="J12" s="6">
        <f t="shared" si="3"/>
        <v>0.00498380473570707</v>
      </c>
      <c r="K12" s="37">
        <f t="shared" si="5"/>
        <v>18628</v>
      </c>
      <c r="L12" s="6">
        <f t="shared" si="4"/>
        <v>0.005751074312907469</v>
      </c>
    </row>
    <row r="13" spans="2:12" ht="12.75">
      <c r="B13" s="73" t="s">
        <v>31</v>
      </c>
      <c r="C13" s="75">
        <v>95</v>
      </c>
      <c r="D13" s="6">
        <f t="shared" si="0"/>
        <v>6.795271349490819E-05</v>
      </c>
      <c r="E13" s="75">
        <v>95</v>
      </c>
      <c r="F13" s="6">
        <f t="shared" si="1"/>
        <v>9.838534120554148E-05</v>
      </c>
      <c r="G13" s="75">
        <v>0</v>
      </c>
      <c r="H13" s="6">
        <f t="shared" si="2"/>
        <v>0</v>
      </c>
      <c r="I13" s="75">
        <v>403</v>
      </c>
      <c r="J13" s="6">
        <f t="shared" si="3"/>
        <v>0.0006773940332175209</v>
      </c>
      <c r="K13" s="37">
        <f t="shared" si="5"/>
        <v>593</v>
      </c>
      <c r="L13" s="6">
        <f t="shared" si="4"/>
        <v>0.00018307854131168827</v>
      </c>
    </row>
    <row r="14" spans="2:12" ht="12.75">
      <c r="B14" s="73" t="s">
        <v>32</v>
      </c>
      <c r="C14" s="75">
        <v>260</v>
      </c>
      <c r="D14" s="6">
        <f t="shared" si="0"/>
        <v>0.00018597584745974876</v>
      </c>
      <c r="E14" s="75">
        <v>260</v>
      </c>
      <c r="F14" s="6">
        <f t="shared" si="1"/>
        <v>0.00026926514435200824</v>
      </c>
      <c r="G14" s="75">
        <v>0</v>
      </c>
      <c r="H14" s="6">
        <f t="shared" si="2"/>
        <v>0</v>
      </c>
      <c r="I14" s="75">
        <v>0</v>
      </c>
      <c r="J14" s="6">
        <f t="shared" si="3"/>
        <v>0</v>
      </c>
      <c r="K14" s="37">
        <f t="shared" si="5"/>
        <v>520</v>
      </c>
      <c r="L14" s="6">
        <f t="shared" si="4"/>
        <v>0.0001605410480304855</v>
      </c>
    </row>
    <row r="15" spans="2:12" ht="12.75">
      <c r="B15" s="73" t="s">
        <v>33</v>
      </c>
      <c r="C15" s="75">
        <v>5999</v>
      </c>
      <c r="D15" s="6">
        <f t="shared" si="0"/>
        <v>0.004291035034273203</v>
      </c>
      <c r="E15" s="75">
        <v>5999</v>
      </c>
      <c r="F15" s="6">
        <f t="shared" si="1"/>
        <v>0.006212775388337298</v>
      </c>
      <c r="G15" s="75">
        <v>1035</v>
      </c>
      <c r="H15" s="6">
        <f t="shared" si="2"/>
        <v>0.003689865881396659</v>
      </c>
      <c r="I15" s="75">
        <v>30333</v>
      </c>
      <c r="J15" s="6">
        <f t="shared" si="3"/>
        <v>0.05098608736870238</v>
      </c>
      <c r="K15" s="37">
        <f t="shared" si="5"/>
        <v>43366</v>
      </c>
      <c r="L15" s="6">
        <f t="shared" si="4"/>
        <v>0.013388505940173143</v>
      </c>
    </row>
    <row r="16" spans="2:12" ht="12.75">
      <c r="B16" s="73" t="s">
        <v>35</v>
      </c>
      <c r="C16" s="75">
        <v>7050</v>
      </c>
      <c r="D16" s="6">
        <f t="shared" si="0"/>
        <v>0.005042806633043187</v>
      </c>
      <c r="E16" s="75">
        <v>7050</v>
      </c>
      <c r="F16" s="6">
        <f t="shared" si="1"/>
        <v>0.007301227952621762</v>
      </c>
      <c r="G16" s="75">
        <v>6587</v>
      </c>
      <c r="H16" s="6">
        <f t="shared" si="2"/>
        <v>0.023483233392038446</v>
      </c>
      <c r="I16" s="75">
        <v>0</v>
      </c>
      <c r="J16" s="6">
        <f t="shared" si="3"/>
        <v>0</v>
      </c>
      <c r="K16" s="37">
        <f t="shared" si="5"/>
        <v>20687</v>
      </c>
      <c r="L16" s="6">
        <f t="shared" si="4"/>
        <v>0.006386755116551257</v>
      </c>
    </row>
    <row r="17" spans="2:12" ht="12.75">
      <c r="B17" s="73" t="s">
        <v>38</v>
      </c>
      <c r="C17" s="75">
        <v>24789</v>
      </c>
      <c r="D17" s="6">
        <f t="shared" si="0"/>
        <v>0.017731366471845044</v>
      </c>
      <c r="E17" s="75">
        <v>24789</v>
      </c>
      <c r="F17" s="6">
        <f t="shared" si="1"/>
        <v>0.025672360243622818</v>
      </c>
      <c r="G17" s="75">
        <v>5802</v>
      </c>
      <c r="H17" s="6">
        <f t="shared" si="2"/>
        <v>0.020684639462669966</v>
      </c>
      <c r="I17" s="75">
        <v>18819</v>
      </c>
      <c r="J17" s="6">
        <f t="shared" si="3"/>
        <v>0.03163245238491445</v>
      </c>
      <c r="K17" s="37">
        <f t="shared" si="5"/>
        <v>74199</v>
      </c>
      <c r="L17" s="6">
        <f t="shared" si="4"/>
        <v>0.02290766389002691</v>
      </c>
    </row>
    <row r="18" spans="2:12" ht="12.75">
      <c r="B18" s="73" t="s">
        <v>39</v>
      </c>
      <c r="C18" s="75">
        <v>106</v>
      </c>
      <c r="D18" s="6">
        <f t="shared" si="0"/>
        <v>7.582092242589756E-05</v>
      </c>
      <c r="E18" s="75">
        <v>106</v>
      </c>
      <c r="F18" s="6">
        <f t="shared" si="1"/>
        <v>0.00010977732808197259</v>
      </c>
      <c r="G18" s="75">
        <v>0</v>
      </c>
      <c r="H18" s="6">
        <f t="shared" si="2"/>
        <v>0</v>
      </c>
      <c r="I18" s="75">
        <v>4699</v>
      </c>
      <c r="J18" s="6">
        <f t="shared" si="3"/>
        <v>0.007898448044886179</v>
      </c>
      <c r="K18" s="37">
        <f t="shared" si="5"/>
        <v>4911</v>
      </c>
      <c r="L18" s="6">
        <f t="shared" si="4"/>
        <v>0.001516186705534066</v>
      </c>
    </row>
    <row r="19" spans="2:12" ht="12.75">
      <c r="B19" s="73" t="s">
        <v>40</v>
      </c>
      <c r="C19" s="75">
        <v>166725</v>
      </c>
      <c r="D19" s="6">
        <f t="shared" si="0"/>
        <v>0.11925701218356388</v>
      </c>
      <c r="E19" s="75">
        <v>166725</v>
      </c>
      <c r="F19" s="6">
        <f t="shared" si="1"/>
        <v>0.1726662738157253</v>
      </c>
      <c r="G19" s="75">
        <v>41612</v>
      </c>
      <c r="H19" s="6">
        <f t="shared" si="2"/>
        <v>0.14835043387118624</v>
      </c>
      <c r="I19" s="75">
        <v>15060</v>
      </c>
      <c r="J19" s="6">
        <f t="shared" si="3"/>
        <v>0.025314030124704377</v>
      </c>
      <c r="K19" s="37">
        <f t="shared" si="5"/>
        <v>390122</v>
      </c>
      <c r="L19" s="6">
        <f t="shared" si="4"/>
        <v>0.12044345142259436</v>
      </c>
    </row>
    <row r="20" spans="2:12" ht="12.75">
      <c r="B20" s="73" t="s">
        <v>42</v>
      </c>
      <c r="C20" s="75">
        <v>0</v>
      </c>
      <c r="D20" s="6">
        <f t="shared" si="0"/>
        <v>0</v>
      </c>
      <c r="E20" s="75">
        <v>0</v>
      </c>
      <c r="F20" s="6">
        <f t="shared" si="1"/>
        <v>0</v>
      </c>
      <c r="G20" s="75">
        <v>0</v>
      </c>
      <c r="H20" s="6">
        <f t="shared" si="2"/>
        <v>0</v>
      </c>
      <c r="I20" s="75">
        <v>567</v>
      </c>
      <c r="J20" s="6">
        <f t="shared" si="3"/>
        <v>0.0009530581062886707</v>
      </c>
      <c r="K20" s="37">
        <f t="shared" si="5"/>
        <v>567</v>
      </c>
      <c r="L20" s="6">
        <f t="shared" si="4"/>
        <v>0.000175051488910164</v>
      </c>
    </row>
    <row r="21" spans="2:12" ht="12.75">
      <c r="B21" s="73" t="s">
        <v>43</v>
      </c>
      <c r="C21" s="75">
        <v>2751</v>
      </c>
      <c r="D21" s="6">
        <f t="shared" si="0"/>
        <v>0.0019677675244683416</v>
      </c>
      <c r="E21" s="75">
        <v>2751</v>
      </c>
      <c r="F21" s="6">
        <f t="shared" si="1"/>
        <v>0.002849032354278364</v>
      </c>
      <c r="G21" s="75">
        <v>23</v>
      </c>
      <c r="H21" s="6">
        <f t="shared" si="2"/>
        <v>8.199701958659242E-05</v>
      </c>
      <c r="I21" s="75">
        <v>595</v>
      </c>
      <c r="J21" s="6">
        <f t="shared" si="3"/>
        <v>0.0010001227041300865</v>
      </c>
      <c r="K21" s="37">
        <f t="shared" si="5"/>
        <v>6120</v>
      </c>
      <c r="L21" s="6">
        <f t="shared" si="4"/>
        <v>0.001889444642204945</v>
      </c>
    </row>
    <row r="22" spans="2:12" ht="12.75">
      <c r="B22" s="73" t="s">
        <v>44</v>
      </c>
      <c r="C22" s="75">
        <v>10416</v>
      </c>
      <c r="D22" s="6">
        <f t="shared" si="0"/>
        <v>0.0074504785659259345</v>
      </c>
      <c r="E22" s="75">
        <v>10416</v>
      </c>
      <c r="F22" s="6">
        <f t="shared" si="1"/>
        <v>0.010787175936809685</v>
      </c>
      <c r="G22" s="75">
        <v>727</v>
      </c>
      <c r="H22" s="6">
        <f t="shared" si="2"/>
        <v>0.002591818836497943</v>
      </c>
      <c r="I22" s="75">
        <v>8058</v>
      </c>
      <c r="J22" s="6">
        <f t="shared" si="3"/>
        <v>0.013544518907361743</v>
      </c>
      <c r="K22" s="37">
        <f t="shared" si="5"/>
        <v>29617</v>
      </c>
      <c r="L22" s="6">
        <f t="shared" si="4"/>
        <v>0.009143738883690172</v>
      </c>
    </row>
    <row r="23" spans="2:12" ht="12.75">
      <c r="B23" s="73" t="s">
        <v>45</v>
      </c>
      <c r="C23" s="75">
        <v>100533</v>
      </c>
      <c r="D23" s="6">
        <f t="shared" si="0"/>
        <v>0.07191042258719585</v>
      </c>
      <c r="E23" s="75">
        <v>100533</v>
      </c>
      <c r="F23" s="6">
        <f t="shared" si="1"/>
        <v>0.10411551060438633</v>
      </c>
      <c r="G23" s="75">
        <v>31856</v>
      </c>
      <c r="H23" s="6">
        <f t="shared" si="2"/>
        <v>0.11356943721523861</v>
      </c>
      <c r="I23" s="75">
        <v>3989</v>
      </c>
      <c r="J23" s="6">
        <f t="shared" si="3"/>
        <v>0.00670502431390742</v>
      </c>
      <c r="K23" s="37">
        <f t="shared" si="5"/>
        <v>236911</v>
      </c>
      <c r="L23" s="6">
        <f t="shared" si="4"/>
        <v>0.07314219274990452</v>
      </c>
    </row>
    <row r="24" spans="2:12" ht="12.75">
      <c r="B24" s="73" t="s">
        <v>46</v>
      </c>
      <c r="C24" s="75">
        <v>86474</v>
      </c>
      <c r="D24" s="6">
        <f t="shared" si="0"/>
        <v>0.061854136281670434</v>
      </c>
      <c r="E24" s="75">
        <v>86474</v>
      </c>
      <c r="F24" s="6">
        <f t="shared" si="1"/>
        <v>0.08955551574113678</v>
      </c>
      <c r="G24" s="75">
        <v>18894</v>
      </c>
      <c r="H24" s="6">
        <f t="shared" si="2"/>
        <v>0.06735876904648161</v>
      </c>
      <c r="I24" s="75">
        <v>24038</v>
      </c>
      <c r="J24" s="6">
        <f t="shared" si="3"/>
        <v>0.0404049572468555</v>
      </c>
      <c r="K24" s="37">
        <f t="shared" si="5"/>
        <v>215880</v>
      </c>
      <c r="L24" s="6">
        <f t="shared" si="4"/>
        <v>0.0666492335554254</v>
      </c>
    </row>
    <row r="25" spans="2:12" ht="12.75">
      <c r="B25" s="73" t="s">
        <v>48</v>
      </c>
      <c r="C25" s="75">
        <v>46808</v>
      </c>
      <c r="D25" s="6">
        <f t="shared" si="0"/>
        <v>0.033481374876522765</v>
      </c>
      <c r="E25" s="75">
        <v>46808</v>
      </c>
      <c r="F25" s="6">
        <f t="shared" si="1"/>
        <v>0.04847601106472616</v>
      </c>
      <c r="G25" s="75">
        <v>17756</v>
      </c>
      <c r="H25" s="6">
        <f t="shared" si="2"/>
        <v>0.06330169912084935</v>
      </c>
      <c r="I25" s="75">
        <v>63441</v>
      </c>
      <c r="J25" s="6">
        <f t="shared" si="3"/>
        <v>0.10663661255918794</v>
      </c>
      <c r="K25" s="37">
        <f t="shared" si="5"/>
        <v>174813</v>
      </c>
      <c r="L25" s="6">
        <f t="shared" si="4"/>
        <v>0.053970504287217815</v>
      </c>
    </row>
    <row r="26" spans="2:12" ht="12.75">
      <c r="B26" s="73" t="s">
        <v>51</v>
      </c>
      <c r="C26" s="75">
        <v>65343</v>
      </c>
      <c r="D26" s="6">
        <f t="shared" si="0"/>
        <v>0.04673930692523986</v>
      </c>
      <c r="E26" s="75">
        <v>65343</v>
      </c>
      <c r="F26" s="6">
        <f t="shared" si="1"/>
        <v>0.0676715089515126</v>
      </c>
      <c r="G26" s="75">
        <v>31023</v>
      </c>
      <c r="H26" s="6">
        <f t="shared" si="2"/>
        <v>0.11059971907108072</v>
      </c>
      <c r="I26" s="75">
        <v>26468</v>
      </c>
      <c r="J26" s="6">
        <f t="shared" si="3"/>
        <v>0.044489491988092655</v>
      </c>
      <c r="K26" s="37">
        <f t="shared" si="5"/>
        <v>188177</v>
      </c>
      <c r="L26" s="6">
        <f t="shared" si="4"/>
        <v>0.058096409221601295</v>
      </c>
    </row>
    <row r="27" spans="2:12" ht="12.75">
      <c r="B27" s="73" t="s">
        <v>52</v>
      </c>
      <c r="C27" s="75">
        <v>2178</v>
      </c>
      <c r="D27" s="6">
        <f t="shared" si="0"/>
        <v>0.0015579053683358953</v>
      </c>
      <c r="E27" s="75">
        <v>2178</v>
      </c>
      <c r="F27" s="6">
        <f t="shared" si="1"/>
        <v>0.0022556134015333613</v>
      </c>
      <c r="G27" s="75">
        <v>0</v>
      </c>
      <c r="H27" s="6">
        <f t="shared" si="2"/>
        <v>0</v>
      </c>
      <c r="I27" s="75">
        <v>18345</v>
      </c>
      <c r="J27" s="6">
        <f t="shared" si="3"/>
        <v>0.030835715978599056</v>
      </c>
      <c r="K27" s="37">
        <f t="shared" si="5"/>
        <v>22701</v>
      </c>
      <c r="L27" s="6">
        <f t="shared" si="4"/>
        <v>0.007008542944884714</v>
      </c>
    </row>
    <row r="28" spans="2:12" ht="12.75">
      <c r="B28" s="73" t="s">
        <v>53</v>
      </c>
      <c r="C28" s="75">
        <v>5044</v>
      </c>
      <c r="D28" s="6">
        <f t="shared" si="0"/>
        <v>0.0036079314407191257</v>
      </c>
      <c r="E28" s="75">
        <v>5044</v>
      </c>
      <c r="F28" s="6">
        <f t="shared" si="1"/>
        <v>0.00522374380042896</v>
      </c>
      <c r="G28" s="75">
        <v>66</v>
      </c>
      <c r="H28" s="6">
        <f t="shared" si="2"/>
        <v>0.0002352957953354391</v>
      </c>
      <c r="I28" s="75">
        <v>4716</v>
      </c>
      <c r="J28" s="6">
        <f t="shared" si="3"/>
        <v>0.007927022979289896</v>
      </c>
      <c r="K28" s="37">
        <f t="shared" si="5"/>
        <v>14870</v>
      </c>
      <c r="L28" s="6">
        <f t="shared" si="4"/>
        <v>0.004590856508102537</v>
      </c>
    </row>
    <row r="29" spans="2:12" ht="12.75">
      <c r="B29" s="73" t="s">
        <v>54</v>
      </c>
      <c r="C29" s="75">
        <v>1078</v>
      </c>
      <c r="D29" s="6">
        <f t="shared" si="0"/>
        <v>0.0007710844752369583</v>
      </c>
      <c r="E29" s="75">
        <v>1078</v>
      </c>
      <c r="F29" s="6">
        <f t="shared" si="1"/>
        <v>0.0011164147138902497</v>
      </c>
      <c r="G29" s="75">
        <v>57</v>
      </c>
      <c r="H29" s="6">
        <f t="shared" si="2"/>
        <v>0.00020321000506242468</v>
      </c>
      <c r="I29" s="75">
        <v>339</v>
      </c>
      <c r="J29" s="6">
        <f t="shared" si="3"/>
        <v>0.0005698178095799989</v>
      </c>
      <c r="K29" s="37">
        <f t="shared" si="5"/>
        <v>2552</v>
      </c>
      <c r="L29" s="6">
        <f t="shared" si="4"/>
        <v>0.000787886066488075</v>
      </c>
    </row>
    <row r="30" spans="2:12" ht="12.75">
      <c r="B30" s="73" t="s">
        <v>55</v>
      </c>
      <c r="C30" s="75">
        <v>4641</v>
      </c>
      <c r="D30" s="6">
        <f t="shared" si="0"/>
        <v>0.003319668877156515</v>
      </c>
      <c r="E30" s="75">
        <v>4641</v>
      </c>
      <c r="F30" s="6">
        <f t="shared" si="1"/>
        <v>0.004806382826683347</v>
      </c>
      <c r="G30" s="75">
        <v>0</v>
      </c>
      <c r="H30" s="6">
        <f t="shared" si="2"/>
        <v>0</v>
      </c>
      <c r="I30" s="75">
        <v>4197</v>
      </c>
      <c r="J30" s="6">
        <f t="shared" si="3"/>
        <v>0.007054647040729367</v>
      </c>
      <c r="K30" s="37">
        <f t="shared" si="5"/>
        <v>13479</v>
      </c>
      <c r="L30" s="6">
        <f t="shared" si="4"/>
        <v>0.004161409204620989</v>
      </c>
    </row>
    <row r="31" spans="2:12" ht="12.75">
      <c r="B31" s="73" t="s">
        <v>58</v>
      </c>
      <c r="C31" s="75">
        <v>199604</v>
      </c>
      <c r="D31" s="6">
        <f t="shared" si="0"/>
        <v>0.1427750886782911</v>
      </c>
      <c r="E31" s="75">
        <v>0</v>
      </c>
      <c r="F31" s="6">
        <f t="shared" si="1"/>
        <v>0</v>
      </c>
      <c r="G31" s="75">
        <v>0</v>
      </c>
      <c r="H31" s="6">
        <f t="shared" si="2"/>
        <v>0</v>
      </c>
      <c r="I31" s="75">
        <v>0</v>
      </c>
      <c r="J31" s="6">
        <f t="shared" si="3"/>
        <v>0</v>
      </c>
      <c r="K31" s="37">
        <f t="shared" si="5"/>
        <v>199604</v>
      </c>
      <c r="L31" s="6">
        <f t="shared" si="4"/>
        <v>0.06162429875207121</v>
      </c>
    </row>
    <row r="32" spans="2:12" ht="12.75">
      <c r="B32" s="73" t="s">
        <v>61</v>
      </c>
      <c r="C32" s="75">
        <v>201075</v>
      </c>
      <c r="D32" s="6">
        <f t="shared" si="0"/>
        <v>0.1438272827998807</v>
      </c>
      <c r="E32" s="75">
        <v>0</v>
      </c>
      <c r="F32" s="6">
        <f t="shared" si="1"/>
        <v>0</v>
      </c>
      <c r="G32" s="75">
        <v>0</v>
      </c>
      <c r="H32" s="6">
        <f t="shared" si="2"/>
        <v>0</v>
      </c>
      <c r="I32" s="75">
        <v>0</v>
      </c>
      <c r="J32" s="6">
        <f t="shared" si="3"/>
        <v>0</v>
      </c>
      <c r="K32" s="37">
        <f t="shared" si="5"/>
        <v>201075</v>
      </c>
      <c r="L32" s="6">
        <f t="shared" si="4"/>
        <v>0.06207844467832668</v>
      </c>
    </row>
    <row r="33" spans="2:12" ht="12.75">
      <c r="B33" s="73" t="s">
        <v>63</v>
      </c>
      <c r="C33" s="75">
        <v>27508</v>
      </c>
      <c r="D33" s="6">
        <f t="shared" si="0"/>
        <v>0.019676244661241418</v>
      </c>
      <c r="E33" s="75">
        <v>1369</v>
      </c>
      <c r="F33" s="6">
        <f t="shared" si="1"/>
        <v>0.001417784548530382</v>
      </c>
      <c r="G33" s="75">
        <v>2132</v>
      </c>
      <c r="H33" s="6">
        <f t="shared" si="2"/>
        <v>0.007600767206896306</v>
      </c>
      <c r="I33" s="75">
        <v>5349</v>
      </c>
      <c r="J33" s="6">
        <f t="shared" si="3"/>
        <v>0.008991019066204762</v>
      </c>
      <c r="K33" s="37">
        <f t="shared" si="5"/>
        <v>36358</v>
      </c>
      <c r="L33" s="6">
        <f t="shared" si="4"/>
        <v>0.011224906585177677</v>
      </c>
    </row>
    <row r="34" spans="2:12" ht="12.75">
      <c r="B34" s="73" t="s">
        <v>67</v>
      </c>
      <c r="C34" s="75">
        <v>48603</v>
      </c>
      <c r="D34" s="6">
        <f t="shared" si="0"/>
        <v>0.03476532351571603</v>
      </c>
      <c r="E34" s="75">
        <v>48603</v>
      </c>
      <c r="F34" s="6">
        <f t="shared" si="1"/>
        <v>0.050334976195925606</v>
      </c>
      <c r="G34" s="75">
        <v>7987</v>
      </c>
      <c r="H34" s="6">
        <f t="shared" si="2"/>
        <v>0.028474356323396247</v>
      </c>
      <c r="I34" s="75">
        <v>6255</v>
      </c>
      <c r="J34" s="6">
        <f t="shared" si="3"/>
        <v>0.01051389498207343</v>
      </c>
      <c r="K34" s="37">
        <f t="shared" si="5"/>
        <v>111448</v>
      </c>
      <c r="L34" s="6">
        <f t="shared" si="4"/>
        <v>0.03440765138634913</v>
      </c>
    </row>
    <row r="35" spans="2:12" ht="12.75">
      <c r="B35" s="73" t="s">
        <v>68</v>
      </c>
      <c r="C35" s="75">
        <v>1451</v>
      </c>
      <c r="D35" s="6">
        <f t="shared" si="0"/>
        <v>0.0010378882871695978</v>
      </c>
      <c r="E35" s="75">
        <v>1451</v>
      </c>
      <c r="F35" s="6">
        <f t="shared" si="1"/>
        <v>0.001502706632518323</v>
      </c>
      <c r="G35" s="75">
        <v>618</v>
      </c>
      <c r="H35" s="6">
        <f t="shared" si="2"/>
        <v>0.0022032242654136574</v>
      </c>
      <c r="I35" s="75">
        <v>17255</v>
      </c>
      <c r="J35" s="6">
        <f t="shared" si="3"/>
        <v>0.02900355841977251</v>
      </c>
      <c r="K35" s="37">
        <f t="shared" si="5"/>
        <v>20775</v>
      </c>
      <c r="L35" s="6">
        <f t="shared" si="4"/>
        <v>0.00641392360160257</v>
      </c>
    </row>
    <row r="36" spans="2:12" ht="12.75">
      <c r="B36" s="73" t="s">
        <v>70</v>
      </c>
      <c r="C36" s="75">
        <v>3258</v>
      </c>
      <c r="D36" s="6">
        <f t="shared" si="0"/>
        <v>0.0023304204270148516</v>
      </c>
      <c r="E36" s="75">
        <v>3258</v>
      </c>
      <c r="F36" s="6">
        <f t="shared" si="1"/>
        <v>0.00337409938576478</v>
      </c>
      <c r="G36" s="75">
        <v>216</v>
      </c>
      <c r="H36" s="6">
        <f t="shared" si="2"/>
        <v>0.0007700589665523462</v>
      </c>
      <c r="I36" s="75">
        <v>10500</v>
      </c>
      <c r="J36" s="6">
        <f t="shared" si="3"/>
        <v>0.01764922419053094</v>
      </c>
      <c r="K36" s="37">
        <f t="shared" si="5"/>
        <v>17232</v>
      </c>
      <c r="L36" s="6">
        <f t="shared" si="4"/>
        <v>0.005320083345502551</v>
      </c>
    </row>
    <row r="37" spans="2:12" ht="12.75">
      <c r="B37" s="73" t="s">
        <v>73</v>
      </c>
      <c r="C37" s="75">
        <v>0</v>
      </c>
      <c r="D37" s="6">
        <f t="shared" si="0"/>
        <v>0</v>
      </c>
      <c r="E37" s="75">
        <v>0</v>
      </c>
      <c r="F37" s="6">
        <f t="shared" si="1"/>
        <v>0</v>
      </c>
      <c r="G37" s="75">
        <v>0</v>
      </c>
      <c r="H37" s="6">
        <f t="shared" si="2"/>
        <v>0</v>
      </c>
      <c r="I37" s="75">
        <v>12522</v>
      </c>
      <c r="J37" s="6">
        <f t="shared" si="3"/>
        <v>0.0210479605060789</v>
      </c>
      <c r="K37" s="37">
        <f t="shared" si="5"/>
        <v>12522</v>
      </c>
      <c r="L37" s="6">
        <f t="shared" si="4"/>
        <v>0.0038659519296879606</v>
      </c>
    </row>
    <row r="38" spans="2:12" ht="12.75">
      <c r="B38" s="73" t="s">
        <v>75</v>
      </c>
      <c r="C38" s="75">
        <v>6835</v>
      </c>
      <c r="D38" s="6">
        <f t="shared" si="0"/>
        <v>0.004889018913028395</v>
      </c>
      <c r="E38" s="75">
        <v>6835</v>
      </c>
      <c r="F38" s="6">
        <f t="shared" si="1"/>
        <v>0.007078566390946063</v>
      </c>
      <c r="G38" s="75">
        <v>761</v>
      </c>
      <c r="H38" s="6">
        <f t="shared" si="2"/>
        <v>0.0027130318219737754</v>
      </c>
      <c r="I38" s="75">
        <v>1777</v>
      </c>
      <c r="J38" s="6">
        <f t="shared" si="3"/>
        <v>0.0029869210844355692</v>
      </c>
      <c r="K38" s="37">
        <f t="shared" si="5"/>
        <v>16208</v>
      </c>
      <c r="L38" s="6">
        <f t="shared" si="4"/>
        <v>0.005003940973996364</v>
      </c>
    </row>
    <row r="39" spans="2:12" ht="12.75">
      <c r="B39" s="73" t="s">
        <v>78</v>
      </c>
      <c r="C39" s="75">
        <v>338</v>
      </c>
      <c r="D39" s="6">
        <f t="shared" si="0"/>
        <v>0.00024176860169767338</v>
      </c>
      <c r="E39" s="75">
        <v>338</v>
      </c>
      <c r="F39" s="6">
        <f t="shared" si="1"/>
        <v>0.00035004468765761074</v>
      </c>
      <c r="G39" s="75">
        <v>0</v>
      </c>
      <c r="H39" s="6">
        <f t="shared" si="2"/>
        <v>0</v>
      </c>
      <c r="I39" s="75">
        <v>64</v>
      </c>
      <c r="J39" s="6">
        <f t="shared" si="3"/>
        <v>0.00010757622363752191</v>
      </c>
      <c r="K39" s="37">
        <f t="shared" si="5"/>
        <v>740</v>
      </c>
      <c r="L39" s="6">
        <f t="shared" si="4"/>
        <v>0.00022846226065876784</v>
      </c>
    </row>
    <row r="40" spans="2:12" ht="12.75">
      <c r="B40" s="73" t="s">
        <v>79</v>
      </c>
      <c r="C40" s="75">
        <v>31358</v>
      </c>
      <c r="D40" s="6">
        <f t="shared" si="0"/>
        <v>0.022430117787087697</v>
      </c>
      <c r="E40" s="75">
        <v>31358</v>
      </c>
      <c r="F40" s="6">
        <f t="shared" si="1"/>
        <v>0.032475447679193366</v>
      </c>
      <c r="G40" s="75">
        <v>13710</v>
      </c>
      <c r="H40" s="6">
        <f t="shared" si="2"/>
        <v>0.048877353849225307</v>
      </c>
      <c r="I40" s="75">
        <v>11167</v>
      </c>
      <c r="J40" s="6">
        <f t="shared" si="3"/>
        <v>0.018770370146253237</v>
      </c>
      <c r="K40" s="37">
        <f t="shared" si="5"/>
        <v>87593</v>
      </c>
      <c r="L40" s="6">
        <f t="shared" si="4"/>
        <v>0.02704283080795061</v>
      </c>
    </row>
    <row r="41" spans="2:12" ht="12.75">
      <c r="B41" s="73" t="s">
        <v>81</v>
      </c>
      <c r="C41" s="75">
        <v>2162</v>
      </c>
      <c r="D41" s="6">
        <f t="shared" si="0"/>
        <v>0.0015464607007999107</v>
      </c>
      <c r="E41" s="75">
        <v>2162</v>
      </c>
      <c r="F41" s="6">
        <f t="shared" si="1"/>
        <v>0.002239043238804007</v>
      </c>
      <c r="G41" s="75">
        <v>0</v>
      </c>
      <c r="H41" s="6">
        <f t="shared" si="2"/>
        <v>0</v>
      </c>
      <c r="I41" s="75">
        <v>397</v>
      </c>
      <c r="J41" s="6">
        <f t="shared" si="3"/>
        <v>0.0006673087622515032</v>
      </c>
      <c r="K41" s="37">
        <f t="shared" si="5"/>
        <v>4721</v>
      </c>
      <c r="L41" s="6">
        <f t="shared" si="4"/>
        <v>0.001457527476446004</v>
      </c>
    </row>
    <row r="42" spans="2:12" ht="12.75">
      <c r="B42" s="73" t="s">
        <v>82</v>
      </c>
      <c r="C42" s="75">
        <v>6722</v>
      </c>
      <c r="D42" s="6">
        <f t="shared" si="0"/>
        <v>0.0048081909485555045</v>
      </c>
      <c r="E42" s="75">
        <v>1099</v>
      </c>
      <c r="F42" s="6">
        <f t="shared" si="1"/>
        <v>0.0011381630524725272</v>
      </c>
      <c r="G42" s="75">
        <v>4283</v>
      </c>
      <c r="H42" s="6">
        <f t="shared" si="2"/>
        <v>0.015269271082146754</v>
      </c>
      <c r="I42" s="75">
        <v>736</v>
      </c>
      <c r="J42" s="6">
        <f t="shared" si="3"/>
        <v>0.001237126571831502</v>
      </c>
      <c r="K42" s="37">
        <f t="shared" si="5"/>
        <v>12840</v>
      </c>
      <c r="L42" s="6">
        <f t="shared" si="4"/>
        <v>0.0039641289552142965</v>
      </c>
    </row>
    <row r="43" spans="2:12" ht="12.75">
      <c r="B43" s="73" t="s">
        <v>88</v>
      </c>
      <c r="C43" s="75">
        <v>0</v>
      </c>
      <c r="D43" s="6">
        <f t="shared" si="0"/>
        <v>0</v>
      </c>
      <c r="E43" s="75">
        <v>0</v>
      </c>
      <c r="F43" s="6">
        <f t="shared" si="1"/>
        <v>0</v>
      </c>
      <c r="G43" s="75">
        <v>0</v>
      </c>
      <c r="H43" s="6">
        <f t="shared" si="2"/>
        <v>0</v>
      </c>
      <c r="I43" s="75">
        <v>13603</v>
      </c>
      <c r="J43" s="6">
        <f t="shared" si="3"/>
        <v>0.022864990158456416</v>
      </c>
      <c r="K43" s="37">
        <f t="shared" si="5"/>
        <v>13603</v>
      </c>
      <c r="L43" s="6">
        <f t="shared" si="4"/>
        <v>0.004199692069920566</v>
      </c>
    </row>
    <row r="44" spans="2:12" ht="12.75">
      <c r="B44" s="73" t="s">
        <v>89</v>
      </c>
      <c r="C44" s="75">
        <v>28299</v>
      </c>
      <c r="D44" s="6">
        <f t="shared" si="0"/>
        <v>0.020242040412551652</v>
      </c>
      <c r="E44" s="75">
        <v>28299</v>
      </c>
      <c r="F44" s="6">
        <f t="shared" si="1"/>
        <v>0.02930743969237493</v>
      </c>
      <c r="G44" s="75">
        <v>4960</v>
      </c>
      <c r="H44" s="6">
        <f t="shared" si="2"/>
        <v>0.01768283552823906</v>
      </c>
      <c r="I44" s="75">
        <v>19856</v>
      </c>
      <c r="J44" s="6">
        <f t="shared" si="3"/>
        <v>0.033375523383541175</v>
      </c>
      <c r="K44" s="37">
        <f t="shared" si="5"/>
        <v>81414</v>
      </c>
      <c r="L44" s="6">
        <f t="shared" si="4"/>
        <v>0.025135170931449898</v>
      </c>
    </row>
    <row r="45" spans="2:12" ht="12.75">
      <c r="B45" s="73" t="s">
        <v>93</v>
      </c>
      <c r="C45" s="75">
        <v>2678</v>
      </c>
      <c r="D45" s="6">
        <f t="shared" si="0"/>
        <v>0.0019155512288354121</v>
      </c>
      <c r="E45" s="75">
        <v>2678</v>
      </c>
      <c r="F45" s="6">
        <f t="shared" si="1"/>
        <v>0.002773430986825685</v>
      </c>
      <c r="G45" s="75">
        <v>95</v>
      </c>
      <c r="H45" s="6">
        <f t="shared" si="2"/>
        <v>0.0003386833417707078</v>
      </c>
      <c r="I45" s="75">
        <v>8791</v>
      </c>
      <c r="J45" s="6">
        <f t="shared" si="3"/>
        <v>0.014776602843710237</v>
      </c>
      <c r="K45" s="37">
        <f t="shared" si="5"/>
        <v>14242</v>
      </c>
      <c r="L45" s="6">
        <f t="shared" si="4"/>
        <v>0.004396972319327259</v>
      </c>
    </row>
    <row r="46" spans="2:12" ht="12.75">
      <c r="B46" s="73" t="s">
        <v>97</v>
      </c>
      <c r="C46" s="75">
        <v>0</v>
      </c>
      <c r="D46" s="6">
        <f t="shared" si="0"/>
        <v>0</v>
      </c>
      <c r="E46" s="75">
        <v>0</v>
      </c>
      <c r="F46" s="6">
        <f t="shared" si="1"/>
        <v>0</v>
      </c>
      <c r="G46" s="75">
        <v>0</v>
      </c>
      <c r="H46" s="6">
        <f t="shared" si="2"/>
        <v>0</v>
      </c>
      <c r="I46" s="75">
        <v>340</v>
      </c>
      <c r="J46" s="6">
        <f t="shared" si="3"/>
        <v>0.0005714986880743352</v>
      </c>
      <c r="K46" s="37">
        <f t="shared" si="5"/>
        <v>340</v>
      </c>
      <c r="L46" s="6">
        <f t="shared" si="4"/>
        <v>0.0001049691467891636</v>
      </c>
    </row>
    <row r="47" spans="2:12" ht="12.75">
      <c r="B47" s="73" t="s">
        <v>99</v>
      </c>
      <c r="C47" s="75">
        <v>64677</v>
      </c>
      <c r="D47" s="6">
        <f t="shared" si="0"/>
        <v>0.0462629226390545</v>
      </c>
      <c r="E47" s="75">
        <v>64677</v>
      </c>
      <c r="F47" s="6">
        <f t="shared" si="1"/>
        <v>0.06698177592790322</v>
      </c>
      <c r="G47" s="75">
        <v>11248</v>
      </c>
      <c r="H47" s="6">
        <f t="shared" si="2"/>
        <v>0.04010010766565181</v>
      </c>
      <c r="I47" s="75">
        <v>29146</v>
      </c>
      <c r="J47" s="6">
        <f t="shared" si="3"/>
        <v>0.04899088459592522</v>
      </c>
      <c r="K47" s="37">
        <f t="shared" si="5"/>
        <v>169748</v>
      </c>
      <c r="L47" s="6">
        <f t="shared" si="4"/>
        <v>0.05240677273284395</v>
      </c>
    </row>
    <row r="48" spans="2:12" ht="12.75">
      <c r="B48" s="73" t="s">
        <v>106</v>
      </c>
      <c r="C48" s="75">
        <v>2293</v>
      </c>
      <c r="D48" s="6">
        <f t="shared" si="0"/>
        <v>0.001640163916250784</v>
      </c>
      <c r="E48" s="75">
        <v>2293</v>
      </c>
      <c r="F48" s="6">
        <f t="shared" si="1"/>
        <v>0.002374711446150596</v>
      </c>
      <c r="G48" s="75">
        <v>178</v>
      </c>
      <c r="H48" s="6">
        <f t="shared" si="2"/>
        <v>0.0006345856298440631</v>
      </c>
      <c r="I48" s="75">
        <v>4057</v>
      </c>
      <c r="J48" s="6">
        <f t="shared" si="3"/>
        <v>0.006819324051522287</v>
      </c>
      <c r="K48" s="37">
        <f t="shared" si="5"/>
        <v>8821</v>
      </c>
      <c r="L48" s="6">
        <f t="shared" si="4"/>
        <v>0.0027233318936094476</v>
      </c>
    </row>
    <row r="49" spans="2:12" ht="12.75">
      <c r="B49" s="73" t="s">
        <v>110</v>
      </c>
      <c r="C49" s="75">
        <v>0</v>
      </c>
      <c r="D49" s="6">
        <f t="shared" si="0"/>
        <v>0</v>
      </c>
      <c r="E49" s="75">
        <v>0</v>
      </c>
      <c r="F49" s="6">
        <f t="shared" si="1"/>
        <v>0</v>
      </c>
      <c r="G49" s="75">
        <v>0</v>
      </c>
      <c r="H49" s="6">
        <f t="shared" si="2"/>
        <v>0</v>
      </c>
      <c r="I49" s="75">
        <v>3987</v>
      </c>
      <c r="J49" s="6">
        <f t="shared" si="3"/>
        <v>0.006701662556918748</v>
      </c>
      <c r="K49" s="37">
        <f t="shared" si="5"/>
        <v>3987</v>
      </c>
      <c r="L49" s="6">
        <f t="shared" si="4"/>
        <v>0.0012309176124952802</v>
      </c>
    </row>
    <row r="50" spans="2:12" ht="12.75">
      <c r="B50" s="73" t="s">
        <v>112</v>
      </c>
      <c r="C50" s="75">
        <v>0</v>
      </c>
      <c r="D50" s="6">
        <f t="shared" si="0"/>
        <v>0</v>
      </c>
      <c r="E50" s="75">
        <v>0</v>
      </c>
      <c r="F50" s="6">
        <f t="shared" si="1"/>
        <v>0</v>
      </c>
      <c r="G50" s="75">
        <v>0</v>
      </c>
      <c r="H50" s="6">
        <f t="shared" si="2"/>
        <v>0</v>
      </c>
      <c r="I50" s="75">
        <v>9338</v>
      </c>
      <c r="J50" s="6">
        <f t="shared" si="3"/>
        <v>0.01569604338011218</v>
      </c>
      <c r="K50" s="37">
        <f t="shared" si="5"/>
        <v>9338</v>
      </c>
      <c r="L50" s="6">
        <f t="shared" si="4"/>
        <v>0.002882946743285911</v>
      </c>
    </row>
    <row r="51" spans="2:12" ht="12.75">
      <c r="B51" s="73" t="s">
        <v>115</v>
      </c>
      <c r="C51" s="75">
        <v>75185</v>
      </c>
      <c r="D51" s="6">
        <f t="shared" si="0"/>
        <v>0.05377920804331234</v>
      </c>
      <c r="E51" s="75">
        <v>75185</v>
      </c>
      <c r="F51" s="6">
        <f t="shared" si="1"/>
        <v>0.07786423030040669</v>
      </c>
      <c r="G51" s="75">
        <v>6883</v>
      </c>
      <c r="H51" s="6">
        <f t="shared" si="2"/>
        <v>0.02453849938323981</v>
      </c>
      <c r="I51" s="75">
        <v>9967</v>
      </c>
      <c r="J51" s="6">
        <f t="shared" si="3"/>
        <v>0.016753315953049703</v>
      </c>
      <c r="K51" s="37">
        <f t="shared" si="5"/>
        <v>167220</v>
      </c>
      <c r="L51" s="6">
        <f t="shared" si="4"/>
        <v>0.05162629625318805</v>
      </c>
    </row>
    <row r="52" spans="2:12" ht="12.75">
      <c r="B52" s="73" t="s">
        <v>120</v>
      </c>
      <c r="C52" s="75">
        <v>0</v>
      </c>
      <c r="D52" s="6">
        <f t="shared" si="0"/>
        <v>0</v>
      </c>
      <c r="E52" s="75">
        <v>0</v>
      </c>
      <c r="F52" s="6">
        <f t="shared" si="1"/>
        <v>0</v>
      </c>
      <c r="G52" s="75">
        <v>0</v>
      </c>
      <c r="H52" s="6">
        <f t="shared" si="2"/>
        <v>0</v>
      </c>
      <c r="I52" s="75">
        <v>309</v>
      </c>
      <c r="J52" s="6">
        <f t="shared" si="3"/>
        <v>0.0005193914547499105</v>
      </c>
      <c r="K52" s="37">
        <f t="shared" si="5"/>
        <v>309</v>
      </c>
      <c r="L52" s="6">
        <f t="shared" si="4"/>
        <v>9.539843046426928E-05</v>
      </c>
    </row>
    <row r="53" spans="2:12" ht="12.75">
      <c r="B53" s="73" t="s">
        <v>121</v>
      </c>
      <c r="C53" s="75">
        <v>422</v>
      </c>
      <c r="D53" s="6">
        <f t="shared" si="0"/>
        <v>0.0003018531062615922</v>
      </c>
      <c r="E53" s="75">
        <v>422</v>
      </c>
      <c r="F53" s="6">
        <f t="shared" si="1"/>
        <v>0.00043703804198672107</v>
      </c>
      <c r="G53" s="75">
        <v>0</v>
      </c>
      <c r="H53" s="6">
        <f t="shared" si="2"/>
        <v>0</v>
      </c>
      <c r="I53" s="75">
        <v>550</v>
      </c>
      <c r="J53" s="6">
        <f t="shared" si="3"/>
        <v>0.000924483171884954</v>
      </c>
      <c r="K53" s="37">
        <f t="shared" si="5"/>
        <v>1394</v>
      </c>
      <c r="L53" s="6">
        <f t="shared" si="4"/>
        <v>0.0004303735018355708</v>
      </c>
    </row>
    <row r="54" spans="2:12" ht="12.75">
      <c r="B54" s="73" t="s">
        <v>122</v>
      </c>
      <c r="C54" s="75">
        <v>6797</v>
      </c>
      <c r="D54" s="6">
        <f t="shared" si="0"/>
        <v>0.004861837827630432</v>
      </c>
      <c r="E54" s="75">
        <v>6797</v>
      </c>
      <c r="F54" s="6">
        <f t="shared" si="1"/>
        <v>0.007039212254463846</v>
      </c>
      <c r="G54" s="75">
        <v>612</v>
      </c>
      <c r="H54" s="6">
        <f t="shared" si="2"/>
        <v>0.0021818337385649807</v>
      </c>
      <c r="I54" s="75">
        <v>2167</v>
      </c>
      <c r="J54" s="6">
        <f t="shared" si="3"/>
        <v>0.0036424636972267185</v>
      </c>
      <c r="K54" s="37">
        <f t="shared" si="5"/>
        <v>16373</v>
      </c>
      <c r="L54" s="6">
        <f t="shared" si="4"/>
        <v>0.005054881883467576</v>
      </c>
    </row>
    <row r="55" spans="2:12" ht="12.75">
      <c r="B55" s="73" t="s">
        <v>123</v>
      </c>
      <c r="C55" s="75">
        <v>194</v>
      </c>
      <c r="D55" s="6">
        <f t="shared" si="0"/>
        <v>0.00013876659387381253</v>
      </c>
      <c r="E55" s="75">
        <v>194</v>
      </c>
      <c r="F55" s="6">
        <f t="shared" si="1"/>
        <v>0.00020091322309342155</v>
      </c>
      <c r="G55" s="75">
        <v>0</v>
      </c>
      <c r="H55" s="6">
        <f t="shared" si="2"/>
        <v>0</v>
      </c>
      <c r="I55" s="75">
        <v>0</v>
      </c>
      <c r="J55" s="6">
        <f t="shared" si="3"/>
        <v>0</v>
      </c>
      <c r="K55" s="37">
        <f t="shared" si="5"/>
        <v>388</v>
      </c>
      <c r="L55" s="6">
        <f t="shared" si="4"/>
        <v>0.00011978832045351611</v>
      </c>
    </row>
    <row r="56" spans="2:12" ht="12.75">
      <c r="B56" s="73" t="s">
        <v>127</v>
      </c>
      <c r="C56" s="75">
        <v>0</v>
      </c>
      <c r="D56" s="6">
        <f t="shared" si="0"/>
        <v>0</v>
      </c>
      <c r="E56" s="75">
        <v>0</v>
      </c>
      <c r="F56" s="6">
        <f t="shared" si="1"/>
        <v>0</v>
      </c>
      <c r="G56" s="75">
        <v>0</v>
      </c>
      <c r="H56" s="6">
        <f t="shared" si="2"/>
        <v>0</v>
      </c>
      <c r="I56" s="75">
        <v>13797</v>
      </c>
      <c r="J56" s="6">
        <f t="shared" si="3"/>
        <v>0.023191080586357653</v>
      </c>
      <c r="K56" s="37">
        <f t="shared" si="5"/>
        <v>13797</v>
      </c>
      <c r="L56" s="6">
        <f t="shared" si="4"/>
        <v>0.004259586230147324</v>
      </c>
    </row>
    <row r="57" spans="2:12" ht="12.75">
      <c r="B57" s="73" t="s">
        <v>128</v>
      </c>
      <c r="C57" s="75">
        <v>0</v>
      </c>
      <c r="D57" s="6">
        <f t="shared" si="0"/>
        <v>0</v>
      </c>
      <c r="E57" s="75">
        <v>0</v>
      </c>
      <c r="F57" s="6">
        <f t="shared" si="1"/>
        <v>0</v>
      </c>
      <c r="G57" s="75">
        <v>0</v>
      </c>
      <c r="H57" s="6">
        <f t="shared" si="2"/>
        <v>0</v>
      </c>
      <c r="I57" s="75">
        <v>6329</v>
      </c>
      <c r="J57" s="6">
        <f t="shared" si="3"/>
        <v>0.010638279990654316</v>
      </c>
      <c r="K57" s="37">
        <f t="shared" si="5"/>
        <v>6329</v>
      </c>
      <c r="L57" s="6">
        <f t="shared" si="4"/>
        <v>0.001953969794201813</v>
      </c>
    </row>
    <row r="58" spans="2:12" ht="12.75">
      <c r="B58" s="73" t="s">
        <v>130</v>
      </c>
      <c r="C58" s="75">
        <v>0</v>
      </c>
      <c r="D58" s="6">
        <f t="shared" si="0"/>
        <v>0</v>
      </c>
      <c r="E58" s="75">
        <v>0</v>
      </c>
      <c r="F58" s="6">
        <f t="shared" si="1"/>
        <v>0</v>
      </c>
      <c r="G58" s="75">
        <v>0</v>
      </c>
      <c r="H58" s="6">
        <f t="shared" si="2"/>
        <v>0</v>
      </c>
      <c r="I58" s="75">
        <v>4229</v>
      </c>
      <c r="J58" s="6">
        <f t="shared" si="3"/>
        <v>0.0071084351525481275</v>
      </c>
      <c r="K58" s="37">
        <f t="shared" si="5"/>
        <v>4229</v>
      </c>
      <c r="L58" s="6">
        <f t="shared" si="4"/>
        <v>0.0013056309463863908</v>
      </c>
    </row>
    <row r="59" spans="2:12" ht="12.75">
      <c r="B59" s="73" t="s">
        <v>131</v>
      </c>
      <c r="C59" s="75">
        <v>0</v>
      </c>
      <c r="D59" s="6">
        <f t="shared" si="0"/>
        <v>0</v>
      </c>
      <c r="E59" s="75">
        <v>0</v>
      </c>
      <c r="F59" s="6">
        <f t="shared" si="1"/>
        <v>0</v>
      </c>
      <c r="G59" s="75">
        <v>0</v>
      </c>
      <c r="H59" s="6">
        <f t="shared" si="2"/>
        <v>0</v>
      </c>
      <c r="I59" s="75">
        <v>2563</v>
      </c>
      <c r="J59" s="6">
        <f t="shared" si="3"/>
        <v>0.004308091580983885</v>
      </c>
      <c r="K59" s="37">
        <f t="shared" si="5"/>
        <v>2563</v>
      </c>
      <c r="L59" s="6">
        <f t="shared" si="4"/>
        <v>0.0007912821271194891</v>
      </c>
    </row>
    <row r="60" spans="2:12" ht="12.75">
      <c r="B60" s="73" t="s">
        <v>132</v>
      </c>
      <c r="C60" s="75">
        <v>7217</v>
      </c>
      <c r="D60" s="6">
        <f t="shared" si="0"/>
        <v>0.005162260350450026</v>
      </c>
      <c r="E60" s="75">
        <v>7217</v>
      </c>
      <c r="F60" s="6">
        <f t="shared" si="1"/>
        <v>0.0074741790261093986</v>
      </c>
      <c r="G60" s="75">
        <v>0</v>
      </c>
      <c r="H60" s="6">
        <f t="shared" si="2"/>
        <v>0</v>
      </c>
      <c r="I60" s="75">
        <v>31725</v>
      </c>
      <c r="J60" s="6">
        <f t="shared" si="3"/>
        <v>0.05332587023281848</v>
      </c>
      <c r="K60" s="37">
        <f t="shared" si="5"/>
        <v>46159</v>
      </c>
      <c r="L60" s="6">
        <f t="shared" si="4"/>
        <v>0.014250796607767655</v>
      </c>
    </row>
    <row r="61" spans="2:12" ht="12.75">
      <c r="B61" s="73" t="s">
        <v>134</v>
      </c>
      <c r="C61" s="75">
        <v>360</v>
      </c>
      <c r="D61" s="6">
        <f t="shared" si="0"/>
        <v>0.0002575050195596521</v>
      </c>
      <c r="E61" s="75">
        <v>360</v>
      </c>
      <c r="F61" s="6">
        <f t="shared" si="1"/>
        <v>0.00037282866141047296</v>
      </c>
      <c r="G61" s="75">
        <v>0</v>
      </c>
      <c r="H61" s="6">
        <f t="shared" si="2"/>
        <v>0</v>
      </c>
      <c r="I61" s="75">
        <v>562</v>
      </c>
      <c r="J61" s="6">
        <f t="shared" si="3"/>
        <v>0.0009446537138169893</v>
      </c>
      <c r="K61" s="37">
        <f t="shared" si="5"/>
        <v>1282</v>
      </c>
      <c r="L61" s="6">
        <f t="shared" si="4"/>
        <v>0.0003957954299520816</v>
      </c>
    </row>
    <row r="62" spans="2:12" ht="12.75">
      <c r="B62" s="73" t="s">
        <v>135</v>
      </c>
      <c r="C62" s="75">
        <v>38223</v>
      </c>
      <c r="D62" s="6">
        <f t="shared" si="0"/>
        <v>0.027340595451746063</v>
      </c>
      <c r="E62" s="75">
        <v>38223</v>
      </c>
      <c r="F62" s="6">
        <f t="shared" si="1"/>
        <v>0.039585083125256965</v>
      </c>
      <c r="G62" s="75">
        <v>25947</v>
      </c>
      <c r="H62" s="6">
        <f t="shared" si="2"/>
        <v>0.09250333335710059</v>
      </c>
      <c r="I62" s="75">
        <v>679</v>
      </c>
      <c r="J62" s="6">
        <f t="shared" si="3"/>
        <v>0.001141316497654334</v>
      </c>
      <c r="K62" s="37">
        <f t="shared" si="5"/>
        <v>103072</v>
      </c>
      <c r="L62" s="6">
        <f t="shared" si="4"/>
        <v>0.03182170558191962</v>
      </c>
    </row>
    <row r="63" spans="2:12" ht="12.75">
      <c r="B63" s="73" t="s">
        <v>136</v>
      </c>
      <c r="C63" s="75">
        <v>0</v>
      </c>
      <c r="D63" s="6">
        <f t="shared" si="0"/>
        <v>0</v>
      </c>
      <c r="E63" s="75">
        <v>0</v>
      </c>
      <c r="F63" s="6">
        <f t="shared" si="1"/>
        <v>0</v>
      </c>
      <c r="G63" s="75">
        <v>0</v>
      </c>
      <c r="H63" s="6">
        <f t="shared" si="2"/>
        <v>0</v>
      </c>
      <c r="I63" s="75">
        <v>24162</v>
      </c>
      <c r="J63" s="6">
        <f t="shared" si="3"/>
        <v>0.04061338618015319</v>
      </c>
      <c r="K63" s="37">
        <f t="shared" si="5"/>
        <v>24162</v>
      </c>
      <c r="L63" s="6">
        <f t="shared" si="4"/>
        <v>0.007459601543293444</v>
      </c>
    </row>
    <row r="64" spans="2:12" ht="12.75">
      <c r="B64" s="73" t="s">
        <v>137</v>
      </c>
      <c r="C64" s="75">
        <v>34128</v>
      </c>
      <c r="D64" s="6">
        <f t="shared" si="0"/>
        <v>0.02441147585425502</v>
      </c>
      <c r="E64" s="75">
        <v>34128</v>
      </c>
      <c r="F64" s="6">
        <f t="shared" si="1"/>
        <v>0.035344157101712834</v>
      </c>
      <c r="G64" s="75">
        <v>26060</v>
      </c>
      <c r="H64" s="6">
        <f t="shared" si="2"/>
        <v>0.09290618827941732</v>
      </c>
      <c r="I64" s="75">
        <v>21639</v>
      </c>
      <c r="J64" s="6">
        <f t="shared" si="3"/>
        <v>0.03637252973894276</v>
      </c>
      <c r="K64" s="37">
        <f t="shared" si="5"/>
        <v>115955</v>
      </c>
      <c r="L64" s="6">
        <f t="shared" si="4"/>
        <v>0.0357991100468749</v>
      </c>
    </row>
    <row r="65" spans="2:12" ht="12.75">
      <c r="B65" s="73" t="s">
        <v>139</v>
      </c>
      <c r="C65" s="75">
        <v>2284</v>
      </c>
      <c r="D65" s="6">
        <f t="shared" si="0"/>
        <v>0.0016337262907617927</v>
      </c>
      <c r="E65" s="75">
        <v>2284</v>
      </c>
      <c r="F65" s="6">
        <f t="shared" si="1"/>
        <v>0.002365390729615334</v>
      </c>
      <c r="G65" s="75">
        <v>201</v>
      </c>
      <c r="H65" s="6">
        <f t="shared" si="2"/>
        <v>0.0007165826494306555</v>
      </c>
      <c r="I65" s="75">
        <v>10297</v>
      </c>
      <c r="J65" s="6">
        <f t="shared" si="3"/>
        <v>0.017308005856180673</v>
      </c>
      <c r="K65" s="37">
        <f t="shared" si="5"/>
        <v>15066</v>
      </c>
      <c r="L65" s="6">
        <f t="shared" si="4"/>
        <v>0.004651368133898643</v>
      </c>
    </row>
    <row r="66" spans="2:12" ht="12.75">
      <c r="B66" s="73" t="s">
        <v>140</v>
      </c>
      <c r="C66" s="75">
        <v>4038</v>
      </c>
      <c r="D66" s="6">
        <f t="shared" si="0"/>
        <v>0.002888347969394098</v>
      </c>
      <c r="E66" s="75">
        <v>4038</v>
      </c>
      <c r="F66" s="6">
        <f t="shared" si="1"/>
        <v>0.004181894818820805</v>
      </c>
      <c r="G66" s="75">
        <v>0</v>
      </c>
      <c r="H66" s="6">
        <f t="shared" si="2"/>
        <v>0</v>
      </c>
      <c r="I66" s="75">
        <v>14234</v>
      </c>
      <c r="J66" s="6">
        <f t="shared" si="3"/>
        <v>0.023925624488382608</v>
      </c>
      <c r="K66" s="37">
        <f t="shared" si="5"/>
        <v>22310</v>
      </c>
      <c r="L66" s="6">
        <f t="shared" si="4"/>
        <v>0.0068878284260771765</v>
      </c>
    </row>
    <row r="67" spans="2:12" ht="12.75">
      <c r="B67" s="73" t="s">
        <v>141</v>
      </c>
      <c r="C67" s="75">
        <v>0</v>
      </c>
      <c r="D67" s="6">
        <f t="shared" si="0"/>
        <v>0</v>
      </c>
      <c r="E67" s="75">
        <v>0</v>
      </c>
      <c r="F67" s="6">
        <f t="shared" si="1"/>
        <v>0</v>
      </c>
      <c r="G67" s="75">
        <v>0</v>
      </c>
      <c r="H67" s="6">
        <f t="shared" si="2"/>
        <v>0</v>
      </c>
      <c r="I67" s="75">
        <v>4229</v>
      </c>
      <c r="J67" s="6">
        <f t="shared" si="3"/>
        <v>0.0071084351525481275</v>
      </c>
      <c r="K67" s="37">
        <f t="shared" si="5"/>
        <v>4229</v>
      </c>
      <c r="L67" s="6">
        <f t="shared" si="4"/>
        <v>0.0013056309463863908</v>
      </c>
    </row>
    <row r="68" spans="2:12" ht="12.75">
      <c r="B68" s="73" t="s">
        <v>143</v>
      </c>
      <c r="C68" s="75">
        <v>422</v>
      </c>
      <c r="D68" s="6">
        <f aca="true" t="shared" si="6" ref="D68:D73">+C68/$C$76</f>
        <v>0.0003018531062615922</v>
      </c>
      <c r="E68" s="75">
        <v>422</v>
      </c>
      <c r="F68" s="6">
        <f aca="true" t="shared" si="7" ref="F68:F73">+E68/$E$76</f>
        <v>0.00043703804198672107</v>
      </c>
      <c r="G68" s="75">
        <v>0</v>
      </c>
      <c r="H68" s="6">
        <f aca="true" t="shared" si="8" ref="H68:H73">+G68/$G$76</f>
        <v>0</v>
      </c>
      <c r="I68" s="75">
        <v>18312</v>
      </c>
      <c r="J68" s="6">
        <f aca="true" t="shared" si="9" ref="J68:J73">+I68/$I$76</f>
        <v>0.030780246988285957</v>
      </c>
      <c r="K68" s="37">
        <f t="shared" si="5"/>
        <v>19156</v>
      </c>
      <c r="L68" s="6">
        <f aca="true" t="shared" si="10" ref="L68:L73">+K68/$K$76</f>
        <v>0.005914085223215347</v>
      </c>
    </row>
    <row r="69" spans="2:12" ht="12.75">
      <c r="B69" s="73" t="s">
        <v>145</v>
      </c>
      <c r="C69" s="75">
        <v>477</v>
      </c>
      <c r="D69" s="6">
        <f t="shared" si="6"/>
        <v>0.00034119415091653904</v>
      </c>
      <c r="E69" s="75">
        <v>477</v>
      </c>
      <c r="F69" s="6">
        <f t="shared" si="7"/>
        <v>0.0004939979763688766</v>
      </c>
      <c r="G69" s="75">
        <v>0</v>
      </c>
      <c r="H69" s="6">
        <f t="shared" si="8"/>
        <v>0</v>
      </c>
      <c r="I69" s="75">
        <v>0</v>
      </c>
      <c r="J69" s="6">
        <f t="shared" si="9"/>
        <v>0</v>
      </c>
      <c r="K69" s="37">
        <f>+C69+E69+G69+I69</f>
        <v>954</v>
      </c>
      <c r="L69" s="6">
        <f t="shared" si="10"/>
        <v>0.0002945310765790061</v>
      </c>
    </row>
    <row r="70" spans="2:12" ht="12.75">
      <c r="B70" s="73" t="s">
        <v>146</v>
      </c>
      <c r="C70" s="75">
        <v>2279</v>
      </c>
      <c r="D70" s="6">
        <f t="shared" si="6"/>
        <v>0.0016301498321567977</v>
      </c>
      <c r="E70" s="75">
        <v>2279</v>
      </c>
      <c r="F70" s="6">
        <f t="shared" si="7"/>
        <v>0.002360212553762411</v>
      </c>
      <c r="G70" s="75">
        <v>0</v>
      </c>
      <c r="H70" s="6">
        <f t="shared" si="8"/>
        <v>0</v>
      </c>
      <c r="I70" s="75">
        <v>368</v>
      </c>
      <c r="J70" s="6">
        <f t="shared" si="9"/>
        <v>0.000618563285915751</v>
      </c>
      <c r="K70" s="37">
        <f>+C70+E70+G70+I70</f>
        <v>4926</v>
      </c>
      <c r="L70" s="6">
        <f t="shared" si="10"/>
        <v>0.0015208176973041763</v>
      </c>
    </row>
    <row r="71" spans="2:12" ht="12.75">
      <c r="B71" s="73" t="s">
        <v>147</v>
      </c>
      <c r="C71" s="75">
        <v>0</v>
      </c>
      <c r="D71" s="6">
        <f t="shared" si="6"/>
        <v>0</v>
      </c>
      <c r="E71" s="75">
        <v>0</v>
      </c>
      <c r="F71" s="6">
        <f t="shared" si="7"/>
        <v>0</v>
      </c>
      <c r="G71" s="75">
        <v>0</v>
      </c>
      <c r="H71" s="6">
        <f t="shared" si="8"/>
        <v>0</v>
      </c>
      <c r="I71" s="75">
        <v>577</v>
      </c>
      <c r="J71" s="6">
        <f t="shared" si="9"/>
        <v>0.0009698668912320335</v>
      </c>
      <c r="K71" s="37">
        <f>+C71+E71+G71+I71</f>
        <v>577</v>
      </c>
      <c r="L71" s="6">
        <f t="shared" si="10"/>
        <v>0.0001781388167569041</v>
      </c>
    </row>
    <row r="72" spans="2:12" ht="12.75">
      <c r="B72" s="73" t="s">
        <v>148</v>
      </c>
      <c r="C72" s="75">
        <v>2486</v>
      </c>
      <c r="D72" s="6">
        <f t="shared" si="6"/>
        <v>0.0017782152184035976</v>
      </c>
      <c r="E72" s="75">
        <v>2486</v>
      </c>
      <c r="F72" s="6">
        <f t="shared" si="7"/>
        <v>0.002574589034073433</v>
      </c>
      <c r="G72" s="75">
        <v>0</v>
      </c>
      <c r="H72" s="6">
        <f t="shared" si="8"/>
        <v>0</v>
      </c>
      <c r="I72" s="75">
        <v>2960</v>
      </c>
      <c r="J72" s="6">
        <f t="shared" si="9"/>
        <v>0.0049754003432353885</v>
      </c>
      <c r="K72" s="37">
        <f>+C72+E72+G72+I72</f>
        <v>7932</v>
      </c>
      <c r="L72" s="6">
        <f t="shared" si="10"/>
        <v>0.002448868448034252</v>
      </c>
    </row>
    <row r="73" spans="2:12" ht="12.75">
      <c r="B73" s="73" t="s">
        <v>149</v>
      </c>
      <c r="C73" s="75">
        <v>0</v>
      </c>
      <c r="D73" s="6">
        <f t="shared" si="6"/>
        <v>0</v>
      </c>
      <c r="E73" s="75">
        <v>0</v>
      </c>
      <c r="F73" s="6">
        <f t="shared" si="7"/>
        <v>0</v>
      </c>
      <c r="G73" s="75">
        <v>0</v>
      </c>
      <c r="H73" s="6">
        <f t="shared" si="8"/>
        <v>0</v>
      </c>
      <c r="I73" s="75">
        <v>3609</v>
      </c>
      <c r="J73" s="6">
        <f t="shared" si="9"/>
        <v>0.006066290486059635</v>
      </c>
      <c r="K73" s="37">
        <f>+C73+E73+G73+I73</f>
        <v>3609</v>
      </c>
      <c r="L73" s="6">
        <f t="shared" si="10"/>
        <v>0.0011142166198885041</v>
      </c>
    </row>
    <row r="74" spans="2:12" ht="12.75">
      <c r="B74" s="14"/>
      <c r="C74" s="15"/>
      <c r="D74" s="6"/>
      <c r="E74" s="15"/>
      <c r="F74" s="6"/>
      <c r="G74" s="15"/>
      <c r="H74" s="6"/>
      <c r="I74" s="15"/>
      <c r="J74" s="6"/>
      <c r="K74" s="15"/>
      <c r="L74" s="6"/>
    </row>
    <row r="75" ht="12.75">
      <c r="K75" s="4"/>
    </row>
    <row r="76" spans="3:12" ht="12.75">
      <c r="C76" s="4">
        <f>SUM(C3:C74)</f>
        <v>1398031</v>
      </c>
      <c r="D76" s="7">
        <f aca="true" t="shared" si="11" ref="D76:L76">SUM(D3:D74)</f>
        <v>0.9999999999999998</v>
      </c>
      <c r="E76" s="4">
        <f>SUM(E3:E74)</f>
        <v>965591</v>
      </c>
      <c r="F76" s="7">
        <f t="shared" si="11"/>
        <v>1</v>
      </c>
      <c r="G76" s="4">
        <f t="shared" si="11"/>
        <v>280498</v>
      </c>
      <c r="H76" s="7">
        <f t="shared" si="11"/>
        <v>0.9999999999999998</v>
      </c>
      <c r="I76" s="4">
        <f t="shared" si="11"/>
        <v>594927</v>
      </c>
      <c r="J76" s="7">
        <f t="shared" si="11"/>
        <v>1.0000000000000004</v>
      </c>
      <c r="K76" s="4">
        <f>SUM(K3:K74)</f>
        <v>3239047</v>
      </c>
      <c r="L76" s="7">
        <f t="shared" si="11"/>
        <v>0.9999999999999998</v>
      </c>
    </row>
    <row r="77" ht="12.75">
      <c r="K77" s="4"/>
    </row>
    <row r="78" spans="3:11" ht="12.75">
      <c r="C78" s="4">
        <v>1398032.05</v>
      </c>
      <c r="D78" s="4"/>
      <c r="E78" s="4">
        <v>965590.28</v>
      </c>
      <c r="F78" s="4"/>
      <c r="G78" s="4">
        <v>280497.38</v>
      </c>
      <c r="H78" s="4"/>
      <c r="I78" s="4">
        <v>594924.16</v>
      </c>
      <c r="J78" s="4"/>
      <c r="K78" s="4">
        <f>SUM(C78:I78)</f>
        <v>3239043.87</v>
      </c>
    </row>
    <row r="80" spans="3:11" ht="12.75">
      <c r="C80" s="4">
        <f>+C76-C78</f>
        <v>-1.0500000000465661</v>
      </c>
      <c r="E80" s="4">
        <f>+E76-E78</f>
        <v>0.7199999999720603</v>
      </c>
      <c r="G80" s="4">
        <f>+G76-G78</f>
        <v>0.6199999999953434</v>
      </c>
      <c r="I80" s="4">
        <f>+I76-I78</f>
        <v>2.8399999999674037</v>
      </c>
      <c r="K80" s="4">
        <f>+K76-K78</f>
        <v>3.1299999998882413</v>
      </c>
    </row>
    <row r="83" ht="12.75">
      <c r="K83" s="4">
        <f>+K78</f>
        <v>3239043.87</v>
      </c>
    </row>
    <row r="84" ht="12.75">
      <c r="K84">
        <v>0</v>
      </c>
    </row>
    <row r="85" ht="12.75">
      <c r="K85" s="4">
        <f>+K83-K84</f>
        <v>3239043.87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35370</v>
      </c>
      <c r="F1" t="s">
        <v>157</v>
      </c>
    </row>
    <row r="2" spans="2:12" ht="12.75">
      <c r="B2" s="76" t="s">
        <v>150</v>
      </c>
      <c r="C2" s="78" t="s">
        <v>151</v>
      </c>
      <c r="D2" s="1" t="s">
        <v>159</v>
      </c>
      <c r="E2" s="78" t="s">
        <v>152</v>
      </c>
      <c r="F2" s="1" t="s">
        <v>159</v>
      </c>
      <c r="G2" s="78" t="s">
        <v>153</v>
      </c>
      <c r="H2" s="1" t="s">
        <v>159</v>
      </c>
      <c r="I2" s="78" t="s">
        <v>154</v>
      </c>
      <c r="J2" s="1" t="s">
        <v>159</v>
      </c>
      <c r="K2" s="38" t="s">
        <v>155</v>
      </c>
      <c r="L2" s="1" t="s">
        <v>156</v>
      </c>
    </row>
    <row r="3" spans="2:12" ht="12.75">
      <c r="B3" s="77" t="s">
        <v>2</v>
      </c>
      <c r="C3" s="79">
        <v>9211</v>
      </c>
      <c r="D3" s="6">
        <f>+C3/$C$76</f>
        <v>0.005527089700147433</v>
      </c>
      <c r="E3" s="79">
        <v>9211</v>
      </c>
      <c r="F3" s="6">
        <f>+E3/$E$76</f>
        <v>0.007861026004284264</v>
      </c>
      <c r="G3" s="79">
        <v>443</v>
      </c>
      <c r="H3" s="6">
        <f>+G3/$G$76</f>
        <v>0.0013957635582833683</v>
      </c>
      <c r="I3" s="79">
        <v>1361</v>
      </c>
      <c r="J3" s="6">
        <f>+I3/$I$76</f>
        <v>0.0023457994505210397</v>
      </c>
      <c r="K3" s="37">
        <f>+C3+E3+G3+I3</f>
        <v>20226</v>
      </c>
      <c r="L3" s="6">
        <f>+K3/$K$76</f>
        <v>0.005414066615557906</v>
      </c>
    </row>
    <row r="4" spans="2:12" ht="12.75">
      <c r="B4" s="77" t="s">
        <v>6</v>
      </c>
      <c r="C4" s="79">
        <v>6982</v>
      </c>
      <c r="D4" s="6">
        <f aca="true" t="shared" si="0" ref="D4:D67">+C4/$C$76</f>
        <v>0.004189571196007966</v>
      </c>
      <c r="E4" s="79">
        <v>6982</v>
      </c>
      <c r="F4" s="6">
        <f aca="true" t="shared" si="1" ref="F4:F67">+E4/$E$76</f>
        <v>0.005958710624461266</v>
      </c>
      <c r="G4" s="79">
        <v>1016</v>
      </c>
      <c r="H4" s="6">
        <f aca="true" t="shared" si="2" ref="H4:H67">+G4/$G$76</f>
        <v>0.003201119131412872</v>
      </c>
      <c r="I4" s="79">
        <v>13088</v>
      </c>
      <c r="J4" s="6">
        <f aca="true" t="shared" si="3" ref="J4:J67">+I4/$I$76</f>
        <v>0.022558283033372057</v>
      </c>
      <c r="K4" s="37">
        <f aca="true" t="shared" si="4" ref="K4:K67">+C4+E4+G4+I4</f>
        <v>28068</v>
      </c>
      <c r="L4" s="6">
        <f aca="true" t="shared" si="5" ref="L4:L67">+K4/$K$76</f>
        <v>0.00751320190672794</v>
      </c>
    </row>
    <row r="5" spans="2:12" ht="12.75">
      <c r="B5" s="77" t="s">
        <v>7</v>
      </c>
      <c r="C5" s="79">
        <v>497</v>
      </c>
      <c r="D5" s="6">
        <f t="shared" si="0"/>
        <v>0.0002982264228610655</v>
      </c>
      <c r="E5" s="79">
        <v>497</v>
      </c>
      <c r="F5" s="6">
        <f t="shared" si="1"/>
        <v>0.0004241591492920724</v>
      </c>
      <c r="G5" s="79">
        <v>0</v>
      </c>
      <c r="H5" s="6">
        <f t="shared" si="2"/>
        <v>0</v>
      </c>
      <c r="I5" s="79">
        <v>1523</v>
      </c>
      <c r="J5" s="6">
        <f t="shared" si="3"/>
        <v>0.0026250202521260423</v>
      </c>
      <c r="K5" s="37">
        <f t="shared" si="4"/>
        <v>2517</v>
      </c>
      <c r="L5" s="6">
        <f t="shared" si="5"/>
        <v>0.0006737469431108104</v>
      </c>
    </row>
    <row r="6" spans="2:12" ht="12.75">
      <c r="B6" s="77" t="s">
        <v>8</v>
      </c>
      <c r="C6" s="79">
        <v>21956</v>
      </c>
      <c r="D6" s="6">
        <f t="shared" si="0"/>
        <v>0.013174767284381396</v>
      </c>
      <c r="E6" s="79">
        <v>21956</v>
      </c>
      <c r="F6" s="6">
        <f t="shared" si="1"/>
        <v>0.01873810519488278</v>
      </c>
      <c r="G6" s="79">
        <v>17031</v>
      </c>
      <c r="H6" s="6">
        <f t="shared" si="2"/>
        <v>0.05365970465265022</v>
      </c>
      <c r="I6" s="79">
        <v>14143</v>
      </c>
      <c r="J6" s="6">
        <f t="shared" si="3"/>
        <v>0.024376665414194757</v>
      </c>
      <c r="K6" s="37">
        <f t="shared" si="4"/>
        <v>75086</v>
      </c>
      <c r="L6" s="6">
        <f t="shared" si="5"/>
        <v>0.020098912582605606</v>
      </c>
    </row>
    <row r="7" spans="2:12" ht="12.75">
      <c r="B7" s="77" t="s">
        <v>12</v>
      </c>
      <c r="C7" s="79">
        <v>0</v>
      </c>
      <c r="D7" s="6">
        <f t="shared" si="0"/>
        <v>0</v>
      </c>
      <c r="E7" s="79">
        <v>0</v>
      </c>
      <c r="F7" s="6">
        <f t="shared" si="1"/>
        <v>0</v>
      </c>
      <c r="G7" s="79">
        <v>0</v>
      </c>
      <c r="H7" s="6">
        <f t="shared" si="2"/>
        <v>0</v>
      </c>
      <c r="I7" s="79">
        <v>3038</v>
      </c>
      <c r="J7" s="6">
        <f t="shared" si="3"/>
        <v>0.005236251822691344</v>
      </c>
      <c r="K7" s="37">
        <f t="shared" si="4"/>
        <v>3038</v>
      </c>
      <c r="L7" s="6">
        <f t="shared" si="5"/>
        <v>0.0008132074744420508</v>
      </c>
    </row>
    <row r="8" spans="2:12" ht="12.75">
      <c r="B8" s="77" t="s">
        <v>15</v>
      </c>
      <c r="C8" s="79">
        <v>25433</v>
      </c>
      <c r="D8" s="6">
        <f t="shared" si="0"/>
        <v>0.015261152138079433</v>
      </c>
      <c r="E8" s="79">
        <v>25433</v>
      </c>
      <c r="F8" s="6">
        <f t="shared" si="1"/>
        <v>0.02170551236206293</v>
      </c>
      <c r="G8" s="79">
        <v>2719</v>
      </c>
      <c r="H8" s="6">
        <f t="shared" si="2"/>
        <v>0.008566774525897243</v>
      </c>
      <c r="I8" s="79">
        <v>4703</v>
      </c>
      <c r="J8" s="6">
        <f t="shared" si="3"/>
        <v>0.008106021172520536</v>
      </c>
      <c r="K8" s="37">
        <f t="shared" si="4"/>
        <v>58288</v>
      </c>
      <c r="L8" s="6">
        <f t="shared" si="5"/>
        <v>0.015602448081065918</v>
      </c>
    </row>
    <row r="9" spans="2:12" ht="12.75">
      <c r="B9" s="77" t="s">
        <v>17</v>
      </c>
      <c r="C9" s="79">
        <v>5422</v>
      </c>
      <c r="D9" s="6">
        <f t="shared" si="0"/>
        <v>0.0032534882590597525</v>
      </c>
      <c r="E9" s="79">
        <v>5422</v>
      </c>
      <c r="F9" s="6">
        <f t="shared" si="1"/>
        <v>0.0046273458902648225</v>
      </c>
      <c r="G9" s="79">
        <v>581</v>
      </c>
      <c r="H9" s="6">
        <f t="shared" si="2"/>
        <v>0.0018305612355815734</v>
      </c>
      <c r="I9" s="79">
        <v>1129</v>
      </c>
      <c r="J9" s="6">
        <f t="shared" si="3"/>
        <v>0.0019459276852595547</v>
      </c>
      <c r="K9" s="37">
        <f t="shared" si="4"/>
        <v>12554</v>
      </c>
      <c r="L9" s="6">
        <f t="shared" si="5"/>
        <v>0.0033604366801005614</v>
      </c>
    </row>
    <row r="10" spans="2:12" ht="12.75">
      <c r="B10" s="77" t="s">
        <v>24</v>
      </c>
      <c r="C10" s="79">
        <v>603</v>
      </c>
      <c r="D10" s="6">
        <f t="shared" si="0"/>
        <v>0.00036183205832036717</v>
      </c>
      <c r="E10" s="79">
        <v>603</v>
      </c>
      <c r="F10" s="6">
        <f t="shared" si="1"/>
        <v>0.0005146236761028565</v>
      </c>
      <c r="G10" s="79">
        <v>0</v>
      </c>
      <c r="H10" s="6">
        <f t="shared" si="2"/>
        <v>0</v>
      </c>
      <c r="I10" s="79">
        <v>350</v>
      </c>
      <c r="J10" s="6">
        <f t="shared" si="3"/>
        <v>0.0006032548182824129</v>
      </c>
      <c r="K10" s="37">
        <f t="shared" si="4"/>
        <v>1556</v>
      </c>
      <c r="L10" s="6">
        <f t="shared" si="5"/>
        <v>0.0004165078440526106</v>
      </c>
    </row>
    <row r="11" spans="2:12" ht="12.75">
      <c r="B11" s="77" t="s">
        <v>27</v>
      </c>
      <c r="C11" s="79">
        <v>371</v>
      </c>
      <c r="D11" s="6">
        <f t="shared" si="0"/>
        <v>0.00022261972410755592</v>
      </c>
      <c r="E11" s="79">
        <v>371</v>
      </c>
      <c r="F11" s="6">
        <f t="shared" si="1"/>
        <v>0.0003166258438377442</v>
      </c>
      <c r="G11" s="79">
        <v>0</v>
      </c>
      <c r="H11" s="6">
        <f t="shared" si="2"/>
        <v>0</v>
      </c>
      <c r="I11" s="79">
        <v>894</v>
      </c>
      <c r="J11" s="6">
        <f t="shared" si="3"/>
        <v>0.0015408851644127918</v>
      </c>
      <c r="K11" s="37">
        <f t="shared" si="4"/>
        <v>1636</v>
      </c>
      <c r="L11" s="6">
        <f t="shared" si="5"/>
        <v>0.00043792212909387593</v>
      </c>
    </row>
    <row r="12" spans="2:12" ht="12.75">
      <c r="B12" s="77" t="s">
        <v>28</v>
      </c>
      <c r="C12" s="79">
        <v>10817</v>
      </c>
      <c r="D12" s="6">
        <f t="shared" si="0"/>
        <v>0.0064907750826723246</v>
      </c>
      <c r="E12" s="79">
        <v>10817</v>
      </c>
      <c r="F12" s="6">
        <f t="shared" si="1"/>
        <v>0.00923164892936086</v>
      </c>
      <c r="G12" s="79">
        <v>0</v>
      </c>
      <c r="H12" s="6">
        <f t="shared" si="2"/>
        <v>0</v>
      </c>
      <c r="I12" s="79">
        <v>2931</v>
      </c>
      <c r="J12" s="6">
        <f t="shared" si="3"/>
        <v>0.005051828206816435</v>
      </c>
      <c r="K12" s="37">
        <f t="shared" si="4"/>
        <v>24565</v>
      </c>
      <c r="L12" s="6">
        <f t="shared" si="5"/>
        <v>0.006575523900483535</v>
      </c>
    </row>
    <row r="13" spans="2:12" ht="12.75">
      <c r="B13" s="77" t="s">
        <v>31</v>
      </c>
      <c r="C13" s="79">
        <v>73</v>
      </c>
      <c r="D13" s="6">
        <f t="shared" si="0"/>
        <v>4.380388102385871E-05</v>
      </c>
      <c r="E13" s="79">
        <v>73</v>
      </c>
      <c r="F13" s="6">
        <f t="shared" si="1"/>
        <v>6.230104204893619E-05</v>
      </c>
      <c r="G13" s="79">
        <v>0</v>
      </c>
      <c r="H13" s="6">
        <f t="shared" si="2"/>
        <v>0</v>
      </c>
      <c r="I13" s="79">
        <v>358</v>
      </c>
      <c r="J13" s="6">
        <f t="shared" si="3"/>
        <v>0.0006170434998431538</v>
      </c>
      <c r="K13" s="37">
        <f t="shared" si="4"/>
        <v>504</v>
      </c>
      <c r="L13" s="6">
        <f t="shared" si="5"/>
        <v>0.00013490999575997155</v>
      </c>
    </row>
    <row r="14" spans="2:12" ht="12.75">
      <c r="B14" s="77" t="s">
        <v>32</v>
      </c>
      <c r="C14" s="79">
        <v>116</v>
      </c>
      <c r="D14" s="6">
        <f t="shared" si="0"/>
        <v>6.960616710640563E-05</v>
      </c>
      <c r="E14" s="79">
        <v>116</v>
      </c>
      <c r="F14" s="6">
        <f t="shared" si="1"/>
        <v>9.899891613255613E-05</v>
      </c>
      <c r="G14" s="79">
        <v>0</v>
      </c>
      <c r="H14" s="6">
        <f t="shared" si="2"/>
        <v>0</v>
      </c>
      <c r="I14" s="79">
        <v>0</v>
      </c>
      <c r="J14" s="6">
        <f t="shared" si="3"/>
        <v>0</v>
      </c>
      <c r="K14" s="37">
        <f t="shared" si="4"/>
        <v>232</v>
      </c>
      <c r="L14" s="6">
        <f t="shared" si="5"/>
        <v>6.210142661966945E-05</v>
      </c>
    </row>
    <row r="15" spans="2:12" ht="12.75">
      <c r="B15" s="77" t="s">
        <v>33</v>
      </c>
      <c r="C15" s="79">
        <v>7123</v>
      </c>
      <c r="D15" s="6">
        <f t="shared" si="0"/>
        <v>0.004274178692232132</v>
      </c>
      <c r="E15" s="79">
        <v>7123</v>
      </c>
      <c r="F15" s="6">
        <f t="shared" si="1"/>
        <v>0.006079045513898253</v>
      </c>
      <c r="G15" s="79">
        <v>1127</v>
      </c>
      <c r="H15" s="6">
        <f t="shared" si="2"/>
        <v>0.0035508476979353412</v>
      </c>
      <c r="I15" s="79">
        <v>15635</v>
      </c>
      <c r="J15" s="6">
        <f t="shared" si="3"/>
        <v>0.02694825452527293</v>
      </c>
      <c r="K15" s="37">
        <f t="shared" si="4"/>
        <v>31008</v>
      </c>
      <c r="L15" s="6">
        <f t="shared" si="5"/>
        <v>0.00830017688199444</v>
      </c>
    </row>
    <row r="16" spans="2:12" ht="12.75">
      <c r="B16" s="77" t="s">
        <v>35</v>
      </c>
      <c r="C16" s="79">
        <v>11494</v>
      </c>
      <c r="D16" s="6">
        <f t="shared" si="0"/>
        <v>0.006897011075181261</v>
      </c>
      <c r="E16" s="79">
        <v>11494</v>
      </c>
      <c r="F16" s="6">
        <f t="shared" si="1"/>
        <v>0.00980942708644483</v>
      </c>
      <c r="G16" s="79">
        <v>6803</v>
      </c>
      <c r="H16" s="6">
        <f t="shared" si="2"/>
        <v>0.021434265207678906</v>
      </c>
      <c r="I16" s="79">
        <v>0</v>
      </c>
      <c r="J16" s="6">
        <f t="shared" si="3"/>
        <v>0</v>
      </c>
      <c r="K16" s="37">
        <f t="shared" si="4"/>
        <v>29791</v>
      </c>
      <c r="L16" s="6">
        <f t="shared" si="5"/>
        <v>0.007974412070804193</v>
      </c>
    </row>
    <row r="17" spans="2:12" ht="12.75">
      <c r="B17" s="77" t="s">
        <v>38</v>
      </c>
      <c r="C17" s="79">
        <v>27897</v>
      </c>
      <c r="D17" s="6">
        <f t="shared" si="0"/>
        <v>0.016739683135925842</v>
      </c>
      <c r="E17" s="79">
        <v>27897</v>
      </c>
      <c r="F17" s="6">
        <f t="shared" si="1"/>
        <v>0.023808385890947574</v>
      </c>
      <c r="G17" s="79">
        <v>7333</v>
      </c>
      <c r="H17" s="6">
        <f t="shared" si="2"/>
        <v>0.023104140345128532</v>
      </c>
      <c r="I17" s="79">
        <v>20636</v>
      </c>
      <c r="J17" s="6">
        <f t="shared" si="3"/>
        <v>0.035567904085931065</v>
      </c>
      <c r="K17" s="37">
        <f t="shared" si="4"/>
        <v>83763</v>
      </c>
      <c r="L17" s="6">
        <f t="shared" si="5"/>
        <v>0.022421559473893845</v>
      </c>
    </row>
    <row r="18" spans="2:12" ht="12.75">
      <c r="B18" s="77" t="s">
        <v>39</v>
      </c>
      <c r="C18" s="79">
        <v>53</v>
      </c>
      <c r="D18" s="6">
        <f t="shared" si="0"/>
        <v>3.180281772965085E-05</v>
      </c>
      <c r="E18" s="79">
        <v>53</v>
      </c>
      <c r="F18" s="6">
        <f t="shared" si="1"/>
        <v>4.5232263405392025E-05</v>
      </c>
      <c r="G18" s="79">
        <v>0</v>
      </c>
      <c r="H18" s="6">
        <f t="shared" si="2"/>
        <v>0</v>
      </c>
      <c r="I18" s="79">
        <v>7167</v>
      </c>
      <c r="J18" s="6">
        <f t="shared" si="3"/>
        <v>0.012352935093228724</v>
      </c>
      <c r="K18" s="37">
        <f t="shared" si="4"/>
        <v>7273</v>
      </c>
      <c r="L18" s="6">
        <f t="shared" si="5"/>
        <v>0.001946826188814034</v>
      </c>
    </row>
    <row r="19" spans="2:12" ht="12.75">
      <c r="B19" s="77" t="s">
        <v>40</v>
      </c>
      <c r="C19" s="79">
        <v>226855</v>
      </c>
      <c r="D19" s="6">
        <f t="shared" si="0"/>
        <v>0.13612506068037628</v>
      </c>
      <c r="E19" s="79">
        <v>226855</v>
      </c>
      <c r="F19" s="6">
        <f t="shared" si="1"/>
        <v>0.19360688895906053</v>
      </c>
      <c r="G19" s="79">
        <v>49888</v>
      </c>
      <c r="H19" s="6">
        <f t="shared" si="2"/>
        <v>0.15718251105110764</v>
      </c>
      <c r="I19" s="79">
        <v>17230</v>
      </c>
      <c r="J19" s="6">
        <f t="shared" si="3"/>
        <v>0.02969737291144564</v>
      </c>
      <c r="K19" s="37">
        <f t="shared" si="4"/>
        <v>520828</v>
      </c>
      <c r="L19" s="6">
        <f t="shared" si="5"/>
        <v>0.13941449061840172</v>
      </c>
    </row>
    <row r="20" spans="2:12" ht="12.75">
      <c r="B20" s="77" t="s">
        <v>42</v>
      </c>
      <c r="C20" s="79">
        <v>0</v>
      </c>
      <c r="D20" s="6">
        <f t="shared" si="0"/>
        <v>0</v>
      </c>
      <c r="E20" s="79">
        <v>0</v>
      </c>
      <c r="F20" s="6">
        <f t="shared" si="1"/>
        <v>0</v>
      </c>
      <c r="G20" s="79">
        <v>0</v>
      </c>
      <c r="H20" s="6">
        <f t="shared" si="2"/>
        <v>0</v>
      </c>
      <c r="I20" s="79">
        <v>578</v>
      </c>
      <c r="J20" s="6">
        <f t="shared" si="3"/>
        <v>0.0009962322427635275</v>
      </c>
      <c r="K20" s="37">
        <f t="shared" si="4"/>
        <v>578</v>
      </c>
      <c r="L20" s="6">
        <f t="shared" si="5"/>
        <v>0.000154718209423142</v>
      </c>
    </row>
    <row r="21" spans="2:12" ht="12.75">
      <c r="B21" s="77" t="s">
        <v>43</v>
      </c>
      <c r="C21" s="79">
        <v>3485</v>
      </c>
      <c r="D21" s="6">
        <f t="shared" si="0"/>
        <v>0.002091185279015721</v>
      </c>
      <c r="E21" s="79">
        <v>3485</v>
      </c>
      <c r="F21" s="6">
        <f t="shared" si="1"/>
        <v>0.0029742346786375703</v>
      </c>
      <c r="G21" s="79">
        <v>24</v>
      </c>
      <c r="H21" s="6">
        <f t="shared" si="2"/>
        <v>7.561698735620957E-05</v>
      </c>
      <c r="I21" s="79">
        <v>682</v>
      </c>
      <c r="J21" s="6">
        <f t="shared" si="3"/>
        <v>0.0011754851030531589</v>
      </c>
      <c r="K21" s="37">
        <f t="shared" si="4"/>
        <v>7676</v>
      </c>
      <c r="L21" s="6">
        <f t="shared" si="5"/>
        <v>0.0020547006497094083</v>
      </c>
    </row>
    <row r="22" spans="2:12" ht="12.75">
      <c r="B22" s="77" t="s">
        <v>44</v>
      </c>
      <c r="C22" s="79">
        <v>1823</v>
      </c>
      <c r="D22" s="6">
        <f t="shared" si="0"/>
        <v>0.001093896919267047</v>
      </c>
      <c r="E22" s="79">
        <v>1823</v>
      </c>
      <c r="F22" s="6">
        <f t="shared" si="1"/>
        <v>0.0015558191733590504</v>
      </c>
      <c r="G22" s="79">
        <v>0</v>
      </c>
      <c r="H22" s="6">
        <f t="shared" si="2"/>
        <v>0</v>
      </c>
      <c r="I22" s="79">
        <v>6000</v>
      </c>
      <c r="J22" s="6">
        <f t="shared" si="3"/>
        <v>0.010341511170555649</v>
      </c>
      <c r="K22" s="37">
        <f t="shared" si="4"/>
        <v>9646</v>
      </c>
      <c r="L22" s="6">
        <f t="shared" si="5"/>
        <v>0.002582027418850567</v>
      </c>
    </row>
    <row r="23" spans="2:12" ht="12.75">
      <c r="B23" s="77" t="s">
        <v>45</v>
      </c>
      <c r="C23" s="79">
        <v>130988</v>
      </c>
      <c r="D23" s="6">
        <f t="shared" si="0"/>
        <v>0.07859976393908501</v>
      </c>
      <c r="E23" s="79">
        <v>130988</v>
      </c>
      <c r="F23" s="6">
        <f t="shared" si="1"/>
        <v>0.11179025884802812</v>
      </c>
      <c r="G23" s="79">
        <v>40187</v>
      </c>
      <c r="H23" s="6">
        <f t="shared" si="2"/>
        <v>0.12661749462016642</v>
      </c>
      <c r="I23" s="79">
        <v>4134</v>
      </c>
      <c r="J23" s="6">
        <f t="shared" si="3"/>
        <v>0.007125301196512842</v>
      </c>
      <c r="K23" s="37">
        <f t="shared" si="4"/>
        <v>306297</v>
      </c>
      <c r="L23" s="6">
        <f t="shared" si="5"/>
        <v>0.08198914081605557</v>
      </c>
    </row>
    <row r="24" spans="2:12" ht="12.75">
      <c r="B24" s="77" t="s">
        <v>46</v>
      </c>
      <c r="C24" s="79">
        <v>92232</v>
      </c>
      <c r="D24" s="6">
        <f t="shared" si="0"/>
        <v>0.055344103487569</v>
      </c>
      <c r="E24" s="79">
        <v>92232</v>
      </c>
      <c r="F24" s="6">
        <f t="shared" si="1"/>
        <v>0.07871437959256826</v>
      </c>
      <c r="G24" s="79">
        <v>17805</v>
      </c>
      <c r="H24" s="6">
        <f t="shared" si="2"/>
        <v>0.056098352494887975</v>
      </c>
      <c r="I24" s="79">
        <v>21515</v>
      </c>
      <c r="J24" s="6">
        <f t="shared" si="3"/>
        <v>0.037082935472417464</v>
      </c>
      <c r="K24" s="37">
        <f t="shared" si="4"/>
        <v>223784</v>
      </c>
      <c r="L24" s="6">
        <f t="shared" si="5"/>
        <v>0.0599021795459315</v>
      </c>
    </row>
    <row r="25" spans="2:12" ht="12.75">
      <c r="B25" s="77" t="s">
        <v>48</v>
      </c>
      <c r="C25" s="79">
        <v>60208</v>
      </c>
      <c r="D25" s="6">
        <f t="shared" si="0"/>
        <v>0.036128000940883365</v>
      </c>
      <c r="E25" s="79">
        <v>60208</v>
      </c>
      <c r="F25" s="6">
        <f t="shared" si="1"/>
        <v>0.051383851228525346</v>
      </c>
      <c r="G25" s="79">
        <v>19204</v>
      </c>
      <c r="H25" s="6">
        <f t="shared" si="2"/>
        <v>0.060506192716193695</v>
      </c>
      <c r="I25" s="79">
        <v>55193</v>
      </c>
      <c r="J25" s="6">
        <f t="shared" si="3"/>
        <v>0.09512983767274633</v>
      </c>
      <c r="K25" s="37">
        <f t="shared" si="4"/>
        <v>194813</v>
      </c>
      <c r="L25" s="6">
        <f t="shared" si="5"/>
        <v>0.05214726389680028</v>
      </c>
    </row>
    <row r="26" spans="2:12" ht="12.75">
      <c r="B26" s="77" t="s">
        <v>51</v>
      </c>
      <c r="C26" s="79">
        <v>93596</v>
      </c>
      <c r="D26" s="6">
        <f t="shared" si="0"/>
        <v>0.05616257600423397</v>
      </c>
      <c r="E26" s="79">
        <v>93596</v>
      </c>
      <c r="F26" s="6">
        <f t="shared" si="1"/>
        <v>0.07987847029605796</v>
      </c>
      <c r="G26" s="79">
        <v>38982</v>
      </c>
      <c r="H26" s="6">
        <f t="shared" si="2"/>
        <v>0.1228208917133234</v>
      </c>
      <c r="I26" s="79">
        <v>29874</v>
      </c>
      <c r="J26" s="6">
        <f t="shared" si="3"/>
        <v>0.05149038411819658</v>
      </c>
      <c r="K26" s="37">
        <f t="shared" si="4"/>
        <v>256048</v>
      </c>
      <c r="L26" s="6">
        <f t="shared" si="5"/>
        <v>0.0685385607030738</v>
      </c>
    </row>
    <row r="27" spans="2:12" ht="12.75">
      <c r="B27" s="77" t="s">
        <v>52</v>
      </c>
      <c r="C27" s="79">
        <v>2121</v>
      </c>
      <c r="D27" s="6">
        <f t="shared" si="0"/>
        <v>0.0012727127623507442</v>
      </c>
      <c r="E27" s="79">
        <v>2121</v>
      </c>
      <c r="F27" s="6">
        <f t="shared" si="1"/>
        <v>0.0018101439751478582</v>
      </c>
      <c r="G27" s="79">
        <v>0</v>
      </c>
      <c r="H27" s="6">
        <f t="shared" si="2"/>
        <v>0</v>
      </c>
      <c r="I27" s="79">
        <v>18728</v>
      </c>
      <c r="J27" s="6">
        <f t="shared" si="3"/>
        <v>0.03227930353369437</v>
      </c>
      <c r="K27" s="37">
        <f t="shared" si="4"/>
        <v>22970</v>
      </c>
      <c r="L27" s="6">
        <f t="shared" si="5"/>
        <v>0.006148576592473307</v>
      </c>
    </row>
    <row r="28" spans="2:12" ht="12.75">
      <c r="B28" s="77" t="s">
        <v>53</v>
      </c>
      <c r="C28" s="79">
        <v>6368</v>
      </c>
      <c r="D28" s="6">
        <f t="shared" si="0"/>
        <v>0.0038211385528757846</v>
      </c>
      <c r="E28" s="79">
        <v>6368</v>
      </c>
      <c r="F28" s="6">
        <f t="shared" si="1"/>
        <v>0.0054346991201044605</v>
      </c>
      <c r="G28" s="79">
        <v>52</v>
      </c>
      <c r="H28" s="6">
        <f t="shared" si="2"/>
        <v>0.00016383680593845407</v>
      </c>
      <c r="I28" s="79">
        <v>6975</v>
      </c>
      <c r="J28" s="6">
        <f t="shared" si="3"/>
        <v>0.012022006735770942</v>
      </c>
      <c r="K28" s="37">
        <f t="shared" si="4"/>
        <v>19763</v>
      </c>
      <c r="L28" s="6">
        <f t="shared" si="5"/>
        <v>0.005290131440881583</v>
      </c>
    </row>
    <row r="29" spans="2:12" ht="12.75">
      <c r="B29" s="77" t="s">
        <v>54</v>
      </c>
      <c r="C29" s="79">
        <v>2388</v>
      </c>
      <c r="D29" s="6">
        <f t="shared" si="0"/>
        <v>0.0014329269573284194</v>
      </c>
      <c r="E29" s="79">
        <v>2388</v>
      </c>
      <c r="F29" s="6">
        <f t="shared" si="1"/>
        <v>0.002038012170039173</v>
      </c>
      <c r="G29" s="79">
        <v>168</v>
      </c>
      <c r="H29" s="6">
        <f t="shared" si="2"/>
        <v>0.000529318911493467</v>
      </c>
      <c r="I29" s="79">
        <v>349</v>
      </c>
      <c r="J29" s="6">
        <f t="shared" si="3"/>
        <v>0.0006015312330873203</v>
      </c>
      <c r="K29" s="37">
        <f t="shared" si="4"/>
        <v>5293</v>
      </c>
      <c r="L29" s="6">
        <f t="shared" si="5"/>
        <v>0.0014168226340427173</v>
      </c>
    </row>
    <row r="30" spans="2:12" ht="12.75">
      <c r="B30" s="77" t="s">
        <v>55</v>
      </c>
      <c r="C30" s="79">
        <v>4591</v>
      </c>
      <c r="D30" s="6">
        <f t="shared" si="0"/>
        <v>0.002754844079185416</v>
      </c>
      <c r="E30" s="79">
        <v>4591</v>
      </c>
      <c r="F30" s="6">
        <f t="shared" si="1"/>
        <v>0.003918138137625562</v>
      </c>
      <c r="G30" s="79">
        <v>0</v>
      </c>
      <c r="H30" s="6">
        <f t="shared" si="2"/>
        <v>0</v>
      </c>
      <c r="I30" s="79">
        <v>1346</v>
      </c>
      <c r="J30" s="6">
        <f t="shared" si="3"/>
        <v>0.002319945672594651</v>
      </c>
      <c r="K30" s="37">
        <f t="shared" si="4"/>
        <v>10528</v>
      </c>
      <c r="L30" s="6">
        <f t="shared" si="5"/>
        <v>0.002818119911430517</v>
      </c>
    </row>
    <row r="31" spans="2:12" ht="12.75">
      <c r="B31" s="77" t="s">
        <v>58</v>
      </c>
      <c r="C31" s="79">
        <v>225410</v>
      </c>
      <c r="D31" s="6">
        <f t="shared" si="0"/>
        <v>0.13525798385736976</v>
      </c>
      <c r="E31" s="79">
        <v>0</v>
      </c>
      <c r="F31" s="6">
        <f t="shared" si="1"/>
        <v>0</v>
      </c>
      <c r="G31" s="79">
        <v>0</v>
      </c>
      <c r="H31" s="6">
        <f t="shared" si="2"/>
        <v>0</v>
      </c>
      <c r="I31" s="79">
        <v>0</v>
      </c>
      <c r="J31" s="6">
        <f t="shared" si="3"/>
        <v>0</v>
      </c>
      <c r="K31" s="37">
        <f t="shared" si="4"/>
        <v>225410</v>
      </c>
      <c r="L31" s="6">
        <f t="shared" si="5"/>
        <v>0.06033742488939522</v>
      </c>
    </row>
    <row r="32" spans="2:12" ht="12.75">
      <c r="B32" s="77" t="s">
        <v>61</v>
      </c>
      <c r="C32" s="79">
        <v>232147</v>
      </c>
      <c r="D32" s="6">
        <f t="shared" si="0"/>
        <v>0.1393005420280237</v>
      </c>
      <c r="E32" s="79">
        <v>0</v>
      </c>
      <c r="F32" s="6">
        <f t="shared" si="1"/>
        <v>0</v>
      </c>
      <c r="G32" s="79">
        <v>0</v>
      </c>
      <c r="H32" s="6">
        <f t="shared" si="2"/>
        <v>0</v>
      </c>
      <c r="I32" s="79">
        <v>0</v>
      </c>
      <c r="J32" s="6">
        <f t="shared" si="3"/>
        <v>0</v>
      </c>
      <c r="K32" s="37">
        <f t="shared" si="4"/>
        <v>232147</v>
      </c>
      <c r="L32" s="6">
        <f t="shared" si="5"/>
        <v>0.06214077536843277</v>
      </c>
    </row>
    <row r="33" spans="2:12" ht="12.75">
      <c r="B33" s="77" t="s">
        <v>63</v>
      </c>
      <c r="C33" s="79">
        <v>33281</v>
      </c>
      <c r="D33" s="6">
        <f t="shared" si="0"/>
        <v>0.019970369374726602</v>
      </c>
      <c r="E33" s="79">
        <v>1655</v>
      </c>
      <c r="F33" s="6">
        <f t="shared" si="1"/>
        <v>0.0014124414327532793</v>
      </c>
      <c r="G33" s="79">
        <v>1876</v>
      </c>
      <c r="H33" s="6">
        <f t="shared" si="2"/>
        <v>0.005910727845010381</v>
      </c>
      <c r="I33" s="79">
        <v>5894</v>
      </c>
      <c r="J33" s="6">
        <f t="shared" si="3"/>
        <v>0.010158811139875833</v>
      </c>
      <c r="K33" s="37">
        <f t="shared" si="4"/>
        <v>42706</v>
      </c>
      <c r="L33" s="6">
        <f t="shared" si="5"/>
        <v>0.011431480712153464</v>
      </c>
    </row>
    <row r="34" spans="2:12" ht="12.75">
      <c r="B34" s="77" t="s">
        <v>67</v>
      </c>
      <c r="C34" s="79">
        <v>57738</v>
      </c>
      <c r="D34" s="6">
        <f t="shared" si="0"/>
        <v>0.03464586962404869</v>
      </c>
      <c r="E34" s="79">
        <v>57738</v>
      </c>
      <c r="F34" s="6">
        <f t="shared" si="1"/>
        <v>0.04927585706604764</v>
      </c>
      <c r="G34" s="79">
        <v>10664</v>
      </c>
      <c r="H34" s="6">
        <f t="shared" si="2"/>
        <v>0.03359914804860912</v>
      </c>
      <c r="I34" s="79">
        <v>7175</v>
      </c>
      <c r="J34" s="6">
        <f t="shared" si="3"/>
        <v>0.012366723774789465</v>
      </c>
      <c r="K34" s="37">
        <f t="shared" si="4"/>
        <v>133315</v>
      </c>
      <c r="L34" s="6">
        <f t="shared" si="5"/>
        <v>0.03568556762845359</v>
      </c>
    </row>
    <row r="35" spans="2:12" ht="12.75">
      <c r="B35" s="77" t="s">
        <v>68</v>
      </c>
      <c r="C35" s="79">
        <v>1554</v>
      </c>
      <c r="D35" s="6">
        <f t="shared" si="0"/>
        <v>0.0009324826179599512</v>
      </c>
      <c r="E35" s="79">
        <v>1554</v>
      </c>
      <c r="F35" s="6">
        <f t="shared" si="1"/>
        <v>0.0013262441006033814</v>
      </c>
      <c r="G35" s="79">
        <v>548</v>
      </c>
      <c r="H35" s="6">
        <f t="shared" si="2"/>
        <v>0.0017265878779667853</v>
      </c>
      <c r="I35" s="79">
        <v>18097</v>
      </c>
      <c r="J35" s="6">
        <f t="shared" si="3"/>
        <v>0.03119172127559093</v>
      </c>
      <c r="K35" s="37">
        <f t="shared" si="4"/>
        <v>21753</v>
      </c>
      <c r="L35" s="6">
        <f t="shared" si="5"/>
        <v>0.005822811781283058</v>
      </c>
    </row>
    <row r="36" spans="2:12" ht="12.75">
      <c r="B36" s="77" t="s">
        <v>70</v>
      </c>
      <c r="C36" s="79">
        <v>4820</v>
      </c>
      <c r="D36" s="6">
        <f t="shared" si="0"/>
        <v>0.002892256253904096</v>
      </c>
      <c r="E36" s="79">
        <v>4820</v>
      </c>
      <c r="F36" s="6">
        <f t="shared" si="1"/>
        <v>0.0041135756530941425</v>
      </c>
      <c r="G36" s="79">
        <v>211</v>
      </c>
      <c r="H36" s="6">
        <f t="shared" si="2"/>
        <v>0.0006647993471733425</v>
      </c>
      <c r="I36" s="79">
        <v>11462</v>
      </c>
      <c r="J36" s="6">
        <f t="shared" si="3"/>
        <v>0.019755733506151476</v>
      </c>
      <c r="K36" s="37">
        <f t="shared" si="4"/>
        <v>21313</v>
      </c>
      <c r="L36" s="6">
        <f t="shared" si="5"/>
        <v>0.005705033213556099</v>
      </c>
    </row>
    <row r="37" spans="2:12" ht="12.75">
      <c r="B37" s="77" t="s">
        <v>73</v>
      </c>
      <c r="C37" s="79">
        <v>0</v>
      </c>
      <c r="D37" s="6">
        <f t="shared" si="0"/>
        <v>0</v>
      </c>
      <c r="E37" s="79">
        <v>0</v>
      </c>
      <c r="F37" s="6">
        <f t="shared" si="1"/>
        <v>0</v>
      </c>
      <c r="G37" s="79">
        <v>0</v>
      </c>
      <c r="H37" s="6">
        <f t="shared" si="2"/>
        <v>0</v>
      </c>
      <c r="I37" s="79">
        <v>9526</v>
      </c>
      <c r="J37" s="6">
        <f t="shared" si="3"/>
        <v>0.016418872568452186</v>
      </c>
      <c r="K37" s="37">
        <f t="shared" si="4"/>
        <v>9526</v>
      </c>
      <c r="L37" s="6">
        <f t="shared" si="5"/>
        <v>0.0025499059912886687</v>
      </c>
    </row>
    <row r="38" spans="2:12" ht="12.75">
      <c r="B38" s="77" t="s">
        <v>75</v>
      </c>
      <c r="C38" s="79">
        <v>10697</v>
      </c>
      <c r="D38" s="6">
        <f t="shared" si="0"/>
        <v>0.006418768702907077</v>
      </c>
      <c r="E38" s="79">
        <v>10697</v>
      </c>
      <c r="F38" s="6">
        <f t="shared" si="1"/>
        <v>0.009129236257499595</v>
      </c>
      <c r="G38" s="79">
        <v>802</v>
      </c>
      <c r="H38" s="6">
        <f t="shared" si="2"/>
        <v>0.0025268676608200032</v>
      </c>
      <c r="I38" s="79">
        <v>2236</v>
      </c>
      <c r="J38" s="6">
        <f t="shared" si="3"/>
        <v>0.003853936496227072</v>
      </c>
      <c r="K38" s="37">
        <f t="shared" si="4"/>
        <v>24432</v>
      </c>
      <c r="L38" s="6">
        <f t="shared" si="5"/>
        <v>0.006539922651602431</v>
      </c>
    </row>
    <row r="39" spans="2:12" ht="12.75">
      <c r="B39" s="77" t="s">
        <v>78</v>
      </c>
      <c r="C39" s="79">
        <v>311</v>
      </c>
      <c r="D39" s="6">
        <f t="shared" si="0"/>
        <v>0.00018661653422493232</v>
      </c>
      <c r="E39" s="79">
        <v>311</v>
      </c>
      <c r="F39" s="6">
        <f t="shared" si="1"/>
        <v>0.0002654195079071117</v>
      </c>
      <c r="G39" s="79">
        <v>0</v>
      </c>
      <c r="H39" s="6">
        <f t="shared" si="2"/>
        <v>0</v>
      </c>
      <c r="I39" s="79">
        <v>51</v>
      </c>
      <c r="J39" s="6">
        <f t="shared" si="3"/>
        <v>8.790284494972302E-05</v>
      </c>
      <c r="K39" s="37">
        <f t="shared" si="4"/>
        <v>673</v>
      </c>
      <c r="L39" s="6">
        <f t="shared" si="5"/>
        <v>0.00018014767290964456</v>
      </c>
    </row>
    <row r="40" spans="2:12" ht="12.75">
      <c r="B40" s="77" t="s">
        <v>79</v>
      </c>
      <c r="C40" s="79">
        <v>36281</v>
      </c>
      <c r="D40" s="6">
        <f t="shared" si="0"/>
        <v>0.02177052886885778</v>
      </c>
      <c r="E40" s="79">
        <v>36281</v>
      </c>
      <c r="F40" s="6">
        <f t="shared" si="1"/>
        <v>0.030963617898321284</v>
      </c>
      <c r="G40" s="79">
        <v>14874</v>
      </c>
      <c r="H40" s="6">
        <f t="shared" si="2"/>
        <v>0.046863627914010886</v>
      </c>
      <c r="I40" s="79">
        <v>9657</v>
      </c>
      <c r="J40" s="6">
        <f t="shared" si="3"/>
        <v>0.016644662229009316</v>
      </c>
      <c r="K40" s="37">
        <f t="shared" si="4"/>
        <v>97093</v>
      </c>
      <c r="L40" s="6">
        <f t="shared" si="5"/>
        <v>0.02598971471889468</v>
      </c>
    </row>
    <row r="41" spans="2:12" ht="12.75">
      <c r="B41" s="77" t="s">
        <v>81</v>
      </c>
      <c r="C41" s="79">
        <v>2339</v>
      </c>
      <c r="D41" s="6">
        <f t="shared" si="0"/>
        <v>0.00140352435225761</v>
      </c>
      <c r="E41" s="79">
        <v>2339</v>
      </c>
      <c r="F41" s="6">
        <f t="shared" si="1"/>
        <v>0.0019961936623624898</v>
      </c>
      <c r="G41" s="79">
        <v>0</v>
      </c>
      <c r="H41" s="6">
        <f t="shared" si="2"/>
        <v>0</v>
      </c>
      <c r="I41" s="79">
        <v>401</v>
      </c>
      <c r="J41" s="6">
        <f t="shared" si="3"/>
        <v>0.0006911576632321358</v>
      </c>
      <c r="K41" s="37">
        <f t="shared" si="4"/>
        <v>5079</v>
      </c>
      <c r="L41" s="6">
        <f t="shared" si="5"/>
        <v>0.0013595394215573325</v>
      </c>
    </row>
    <row r="42" spans="2:12" ht="12.75">
      <c r="B42" s="77" t="s">
        <v>82</v>
      </c>
      <c r="C42" s="79">
        <v>7114</v>
      </c>
      <c r="D42" s="6">
        <f t="shared" si="0"/>
        <v>0.004268778213749738</v>
      </c>
      <c r="E42" s="79">
        <v>1508</v>
      </c>
      <c r="F42" s="6">
        <f t="shared" si="1"/>
        <v>0.0012869859097232297</v>
      </c>
      <c r="G42" s="79">
        <v>4971</v>
      </c>
      <c r="H42" s="6">
        <f t="shared" si="2"/>
        <v>0.015662168506154907</v>
      </c>
      <c r="I42" s="79">
        <v>950</v>
      </c>
      <c r="J42" s="6">
        <f t="shared" si="3"/>
        <v>0.0016374059353379778</v>
      </c>
      <c r="K42" s="37">
        <f t="shared" si="4"/>
        <v>14543</v>
      </c>
      <c r="L42" s="6">
        <f t="shared" si="5"/>
        <v>0.003892849341939021</v>
      </c>
    </row>
    <row r="43" spans="2:12" ht="12.75">
      <c r="B43" s="77" t="s">
        <v>88</v>
      </c>
      <c r="C43" s="79">
        <v>0</v>
      </c>
      <c r="D43" s="6">
        <f t="shared" si="0"/>
        <v>0</v>
      </c>
      <c r="E43" s="79">
        <v>0</v>
      </c>
      <c r="F43" s="6">
        <f t="shared" si="1"/>
        <v>0</v>
      </c>
      <c r="G43" s="79">
        <v>0</v>
      </c>
      <c r="H43" s="6">
        <f t="shared" si="2"/>
        <v>0</v>
      </c>
      <c r="I43" s="79">
        <v>12937</v>
      </c>
      <c r="J43" s="6">
        <f t="shared" si="3"/>
        <v>0.022298021668913072</v>
      </c>
      <c r="K43" s="37">
        <f t="shared" si="4"/>
        <v>12937</v>
      </c>
      <c r="L43" s="6">
        <f t="shared" si="5"/>
        <v>0.0034629575697356194</v>
      </c>
    </row>
    <row r="44" spans="2:12" ht="12.75">
      <c r="B44" s="77" t="s">
        <v>89</v>
      </c>
      <c r="C44" s="79">
        <v>33274</v>
      </c>
      <c r="D44" s="6">
        <f t="shared" si="0"/>
        <v>0.019966169002573628</v>
      </c>
      <c r="E44" s="79">
        <v>33274</v>
      </c>
      <c r="F44" s="6">
        <f t="shared" si="1"/>
        <v>0.02839732702926442</v>
      </c>
      <c r="G44" s="79">
        <v>4442</v>
      </c>
      <c r="H44" s="6">
        <f t="shared" si="2"/>
        <v>0.01399544407651179</v>
      </c>
      <c r="I44" s="79">
        <v>21161</v>
      </c>
      <c r="J44" s="6">
        <f t="shared" si="3"/>
        <v>0.03647278631335468</v>
      </c>
      <c r="K44" s="37">
        <f t="shared" si="4"/>
        <v>92151</v>
      </c>
      <c r="L44" s="6">
        <f t="shared" si="5"/>
        <v>0.024666847260470515</v>
      </c>
    </row>
    <row r="45" spans="2:12" ht="12.75">
      <c r="B45" s="77" t="s">
        <v>93</v>
      </c>
      <c r="C45" s="79">
        <v>3965</v>
      </c>
      <c r="D45" s="6">
        <f t="shared" si="0"/>
        <v>0.0023792107980767094</v>
      </c>
      <c r="E45" s="79">
        <v>3965</v>
      </c>
      <c r="F45" s="6">
        <f t="shared" si="1"/>
        <v>0.00338388536608263</v>
      </c>
      <c r="G45" s="79">
        <v>77</v>
      </c>
      <c r="H45" s="6">
        <f t="shared" si="2"/>
        <v>0.00024260450110117238</v>
      </c>
      <c r="I45" s="79">
        <v>7689</v>
      </c>
      <c r="J45" s="6">
        <f t="shared" si="3"/>
        <v>0.013252646565067064</v>
      </c>
      <c r="K45" s="37">
        <f t="shared" si="4"/>
        <v>15696</v>
      </c>
      <c r="L45" s="6">
        <f t="shared" si="5"/>
        <v>0.004201482725096257</v>
      </c>
    </row>
    <row r="46" spans="2:12" ht="12.75">
      <c r="B46" s="77" t="s">
        <v>97</v>
      </c>
      <c r="C46" s="79">
        <v>0</v>
      </c>
      <c r="D46" s="6">
        <f t="shared" si="0"/>
        <v>0</v>
      </c>
      <c r="E46" s="79">
        <v>0</v>
      </c>
      <c r="F46" s="6">
        <f t="shared" si="1"/>
        <v>0</v>
      </c>
      <c r="G46" s="79">
        <v>0</v>
      </c>
      <c r="H46" s="6">
        <f t="shared" si="2"/>
        <v>0</v>
      </c>
      <c r="I46" s="79">
        <v>319</v>
      </c>
      <c r="J46" s="6">
        <f t="shared" si="3"/>
        <v>0.0005498236772345421</v>
      </c>
      <c r="K46" s="37">
        <f t="shared" si="4"/>
        <v>319</v>
      </c>
      <c r="L46" s="6">
        <f t="shared" si="5"/>
        <v>8.538946160204549E-05</v>
      </c>
    </row>
    <row r="47" spans="2:12" ht="12.75">
      <c r="B47" s="77" t="s">
        <v>99</v>
      </c>
      <c r="C47" s="79">
        <v>70763</v>
      </c>
      <c r="D47" s="6">
        <f t="shared" si="0"/>
        <v>0.042461562094401564</v>
      </c>
      <c r="E47" s="79">
        <v>70763</v>
      </c>
      <c r="F47" s="6">
        <f t="shared" si="1"/>
        <v>0.060391899157655776</v>
      </c>
      <c r="G47" s="79">
        <v>12901</v>
      </c>
      <c r="H47" s="6">
        <f t="shared" si="2"/>
        <v>0.040647281411769154</v>
      </c>
      <c r="I47" s="79">
        <v>31376</v>
      </c>
      <c r="J47" s="6">
        <f t="shared" si="3"/>
        <v>0.054079209081225675</v>
      </c>
      <c r="K47" s="37">
        <f t="shared" si="4"/>
        <v>185803</v>
      </c>
      <c r="L47" s="6">
        <f t="shared" si="5"/>
        <v>0.04973548004402777</v>
      </c>
    </row>
    <row r="48" spans="2:12" ht="12.75">
      <c r="B48" s="77" t="s">
        <v>106</v>
      </c>
      <c r="C48" s="79">
        <v>2717</v>
      </c>
      <c r="D48" s="6">
        <f t="shared" si="0"/>
        <v>0.0016303444485181388</v>
      </c>
      <c r="E48" s="79">
        <v>2717</v>
      </c>
      <c r="F48" s="6">
        <f t="shared" si="1"/>
        <v>0.002318793578725474</v>
      </c>
      <c r="G48" s="79">
        <v>239</v>
      </c>
      <c r="H48" s="6">
        <f t="shared" si="2"/>
        <v>0.0007530191657555869</v>
      </c>
      <c r="I48" s="79">
        <v>5002</v>
      </c>
      <c r="J48" s="6">
        <f t="shared" si="3"/>
        <v>0.008621373145853227</v>
      </c>
      <c r="K48" s="37">
        <f t="shared" si="4"/>
        <v>10675</v>
      </c>
      <c r="L48" s="6">
        <f t="shared" si="5"/>
        <v>0.002857468660193842</v>
      </c>
    </row>
    <row r="49" spans="2:12" ht="12.75">
      <c r="B49" s="77" t="s">
        <v>110</v>
      </c>
      <c r="C49" s="79">
        <v>0</v>
      </c>
      <c r="D49" s="6">
        <f t="shared" si="0"/>
        <v>0</v>
      </c>
      <c r="E49" s="79">
        <v>0</v>
      </c>
      <c r="F49" s="6">
        <f t="shared" si="1"/>
        <v>0</v>
      </c>
      <c r="G49" s="79">
        <v>0</v>
      </c>
      <c r="H49" s="6">
        <f t="shared" si="2"/>
        <v>0</v>
      </c>
      <c r="I49" s="79">
        <v>4277</v>
      </c>
      <c r="J49" s="6">
        <f t="shared" si="3"/>
        <v>0.0073717738794110855</v>
      </c>
      <c r="K49" s="37">
        <f t="shared" si="4"/>
        <v>4277</v>
      </c>
      <c r="L49" s="6">
        <f t="shared" si="5"/>
        <v>0.0011448612140186475</v>
      </c>
    </row>
    <row r="50" spans="2:12" ht="12.75">
      <c r="B50" s="77" t="s">
        <v>112</v>
      </c>
      <c r="C50" s="79">
        <v>0</v>
      </c>
      <c r="D50" s="6">
        <f t="shared" si="0"/>
        <v>0</v>
      </c>
      <c r="E50" s="79">
        <v>0</v>
      </c>
      <c r="F50" s="6">
        <f t="shared" si="1"/>
        <v>0</v>
      </c>
      <c r="G50" s="79">
        <v>0</v>
      </c>
      <c r="H50" s="6">
        <f t="shared" si="2"/>
        <v>0</v>
      </c>
      <c r="I50" s="79">
        <v>9497</v>
      </c>
      <c r="J50" s="6">
        <f t="shared" si="3"/>
        <v>0.0163688885977945</v>
      </c>
      <c r="K50" s="37">
        <f t="shared" si="4"/>
        <v>9497</v>
      </c>
      <c r="L50" s="6">
        <f t="shared" si="5"/>
        <v>0.00254214331296121</v>
      </c>
    </row>
    <row r="51" spans="2:12" ht="12.75">
      <c r="B51" s="77" t="s">
        <v>115</v>
      </c>
      <c r="C51" s="79">
        <v>59007</v>
      </c>
      <c r="D51" s="6">
        <f t="shared" si="0"/>
        <v>0.03540733709006618</v>
      </c>
      <c r="E51" s="79">
        <v>59007</v>
      </c>
      <c r="F51" s="6">
        <f t="shared" si="1"/>
        <v>0.05035887107098051</v>
      </c>
      <c r="G51" s="79">
        <v>3598</v>
      </c>
      <c r="H51" s="6">
        <f t="shared" si="2"/>
        <v>0.011336246687818418</v>
      </c>
      <c r="I51" s="79">
        <v>10142</v>
      </c>
      <c r="J51" s="6">
        <f t="shared" si="3"/>
        <v>0.01748060104862923</v>
      </c>
      <c r="K51" s="37">
        <f t="shared" si="4"/>
        <v>131754</v>
      </c>
      <c r="L51" s="6">
        <f t="shared" si="5"/>
        <v>0.0352677213915859</v>
      </c>
    </row>
    <row r="52" spans="2:12" ht="12.75">
      <c r="B52" s="77" t="s">
        <v>120</v>
      </c>
      <c r="C52" s="79">
        <v>0</v>
      </c>
      <c r="D52" s="6">
        <f t="shared" si="0"/>
        <v>0</v>
      </c>
      <c r="E52" s="79">
        <v>0</v>
      </c>
      <c r="F52" s="6">
        <f t="shared" si="1"/>
        <v>0</v>
      </c>
      <c r="G52" s="79">
        <v>0</v>
      </c>
      <c r="H52" s="6">
        <f t="shared" si="2"/>
        <v>0</v>
      </c>
      <c r="I52" s="79">
        <v>422</v>
      </c>
      <c r="J52" s="6">
        <f t="shared" si="3"/>
        <v>0.0007273529523290806</v>
      </c>
      <c r="K52" s="37">
        <f t="shared" si="4"/>
        <v>422</v>
      </c>
      <c r="L52" s="6">
        <f t="shared" si="5"/>
        <v>0.0001129603535926746</v>
      </c>
    </row>
    <row r="53" spans="2:12" ht="12.75">
      <c r="B53" s="77" t="s">
        <v>121</v>
      </c>
      <c r="C53" s="79">
        <v>498</v>
      </c>
      <c r="D53" s="6">
        <f t="shared" si="0"/>
        <v>0.0002988264760257759</v>
      </c>
      <c r="E53" s="79">
        <v>498</v>
      </c>
      <c r="F53" s="6">
        <f t="shared" si="1"/>
        <v>0.00042501258822424964</v>
      </c>
      <c r="G53" s="79">
        <v>0</v>
      </c>
      <c r="H53" s="6">
        <f t="shared" si="2"/>
        <v>0</v>
      </c>
      <c r="I53" s="79">
        <v>1193</v>
      </c>
      <c r="J53" s="6">
        <f t="shared" si="3"/>
        <v>0.0020562371377454815</v>
      </c>
      <c r="K53" s="37">
        <f t="shared" si="4"/>
        <v>2189</v>
      </c>
      <c r="L53" s="6">
        <f t="shared" si="5"/>
        <v>0.0005859483744416225</v>
      </c>
    </row>
    <row r="54" spans="2:12" ht="12.75">
      <c r="B54" s="77" t="s">
        <v>122</v>
      </c>
      <c r="C54" s="79">
        <v>8795</v>
      </c>
      <c r="D54" s="6">
        <f t="shared" si="0"/>
        <v>0.005277467583627909</v>
      </c>
      <c r="E54" s="79">
        <v>8795</v>
      </c>
      <c r="F54" s="6">
        <f t="shared" si="1"/>
        <v>0.007505995408498545</v>
      </c>
      <c r="G54" s="79">
        <v>810</v>
      </c>
      <c r="H54" s="6">
        <f t="shared" si="2"/>
        <v>0.002552073323272073</v>
      </c>
      <c r="I54" s="79">
        <v>2321</v>
      </c>
      <c r="J54" s="6">
        <f t="shared" si="3"/>
        <v>0.004000441237809944</v>
      </c>
      <c r="K54" s="37">
        <f t="shared" si="4"/>
        <v>20721</v>
      </c>
      <c r="L54" s="6">
        <f t="shared" si="5"/>
        <v>0.005546567504250735</v>
      </c>
    </row>
    <row r="55" spans="2:12" ht="12.75">
      <c r="B55" s="77" t="s">
        <v>123</v>
      </c>
      <c r="C55" s="79">
        <v>157</v>
      </c>
      <c r="D55" s="6">
        <f t="shared" si="0"/>
        <v>9.420834685953176E-05</v>
      </c>
      <c r="E55" s="79">
        <v>157</v>
      </c>
      <c r="F55" s="6">
        <f t="shared" si="1"/>
        <v>0.00013398991235182166</v>
      </c>
      <c r="G55" s="79">
        <v>0</v>
      </c>
      <c r="H55" s="6">
        <f t="shared" si="2"/>
        <v>0</v>
      </c>
      <c r="I55" s="79">
        <v>0</v>
      </c>
      <c r="J55" s="6">
        <f t="shared" si="3"/>
        <v>0</v>
      </c>
      <c r="K55" s="37">
        <f t="shared" si="4"/>
        <v>314</v>
      </c>
      <c r="L55" s="6">
        <f t="shared" si="5"/>
        <v>8.405106878696641E-05</v>
      </c>
    </row>
    <row r="56" spans="2:12" ht="12.75">
      <c r="B56" s="77" t="s">
        <v>127</v>
      </c>
      <c r="C56" s="79">
        <v>0</v>
      </c>
      <c r="D56" s="6">
        <f t="shared" si="0"/>
        <v>0</v>
      </c>
      <c r="E56" s="79">
        <v>0</v>
      </c>
      <c r="F56" s="6">
        <f t="shared" si="1"/>
        <v>0</v>
      </c>
      <c r="G56" s="79">
        <v>0</v>
      </c>
      <c r="H56" s="6">
        <f t="shared" si="2"/>
        <v>0</v>
      </c>
      <c r="I56" s="79">
        <v>12844</v>
      </c>
      <c r="J56" s="6">
        <f t="shared" si="3"/>
        <v>0.02213772824576946</v>
      </c>
      <c r="K56" s="37">
        <f t="shared" si="4"/>
        <v>12844</v>
      </c>
      <c r="L56" s="6">
        <f t="shared" si="5"/>
        <v>0.0034380634633751485</v>
      </c>
    </row>
    <row r="57" spans="2:12" ht="12.75">
      <c r="B57" s="77" t="s">
        <v>128</v>
      </c>
      <c r="C57" s="79">
        <v>0</v>
      </c>
      <c r="D57" s="6">
        <f t="shared" si="0"/>
        <v>0</v>
      </c>
      <c r="E57" s="79">
        <v>0</v>
      </c>
      <c r="F57" s="6">
        <f t="shared" si="1"/>
        <v>0</v>
      </c>
      <c r="G57" s="79">
        <v>0</v>
      </c>
      <c r="H57" s="6">
        <f t="shared" si="2"/>
        <v>0</v>
      </c>
      <c r="I57" s="79">
        <v>6862</v>
      </c>
      <c r="J57" s="6">
        <f t="shared" si="3"/>
        <v>0.011827241608725478</v>
      </c>
      <c r="K57" s="37">
        <f t="shared" si="4"/>
        <v>6862</v>
      </c>
      <c r="L57" s="6">
        <f t="shared" si="5"/>
        <v>0.0018368102994145334</v>
      </c>
    </row>
    <row r="58" spans="2:12" ht="12.75">
      <c r="B58" s="77" t="s">
        <v>130</v>
      </c>
      <c r="C58" s="79">
        <v>0</v>
      </c>
      <c r="D58" s="6">
        <f t="shared" si="0"/>
        <v>0</v>
      </c>
      <c r="E58" s="79">
        <v>0</v>
      </c>
      <c r="F58" s="6">
        <f t="shared" si="1"/>
        <v>0</v>
      </c>
      <c r="G58" s="79">
        <v>0</v>
      </c>
      <c r="H58" s="6">
        <f t="shared" si="2"/>
        <v>0</v>
      </c>
      <c r="I58" s="79">
        <v>4357</v>
      </c>
      <c r="J58" s="6">
        <f t="shared" si="3"/>
        <v>0.007509660695018494</v>
      </c>
      <c r="K58" s="37">
        <f t="shared" si="4"/>
        <v>4357</v>
      </c>
      <c r="L58" s="6">
        <f t="shared" si="5"/>
        <v>0.0011662754990599128</v>
      </c>
    </row>
    <row r="59" spans="2:12" ht="12.75">
      <c r="B59" s="77" t="s">
        <v>131</v>
      </c>
      <c r="C59" s="79">
        <v>0</v>
      </c>
      <c r="D59" s="6">
        <f t="shared" si="0"/>
        <v>0</v>
      </c>
      <c r="E59" s="79">
        <v>0</v>
      </c>
      <c r="F59" s="6">
        <f t="shared" si="1"/>
        <v>0</v>
      </c>
      <c r="G59" s="79">
        <v>0</v>
      </c>
      <c r="H59" s="6">
        <f t="shared" si="2"/>
        <v>0</v>
      </c>
      <c r="I59" s="79">
        <v>1357</v>
      </c>
      <c r="J59" s="6">
        <f t="shared" si="3"/>
        <v>0.0023389051097406693</v>
      </c>
      <c r="K59" s="37">
        <f t="shared" si="4"/>
        <v>1357</v>
      </c>
      <c r="L59" s="6">
        <f t="shared" si="5"/>
        <v>0.0003632398100124631</v>
      </c>
    </row>
    <row r="60" spans="2:12" ht="12.75">
      <c r="B60" s="77" t="s">
        <v>132</v>
      </c>
      <c r="C60" s="79">
        <v>8053</v>
      </c>
      <c r="D60" s="6">
        <f t="shared" si="0"/>
        <v>0.004832228135412797</v>
      </c>
      <c r="E60" s="79">
        <v>8053</v>
      </c>
      <c r="F60" s="6">
        <f t="shared" si="1"/>
        <v>0.006872743720823056</v>
      </c>
      <c r="G60" s="79">
        <v>0</v>
      </c>
      <c r="H60" s="6">
        <f t="shared" si="2"/>
        <v>0</v>
      </c>
      <c r="I60" s="79">
        <v>35484</v>
      </c>
      <c r="J60" s="6">
        <f t="shared" si="3"/>
        <v>0.06115969706266611</v>
      </c>
      <c r="K60" s="37">
        <f t="shared" si="4"/>
        <v>51590</v>
      </c>
      <c r="L60" s="6">
        <f t="shared" si="5"/>
        <v>0.013809537065985977</v>
      </c>
    </row>
    <row r="61" spans="2:12" ht="12.75">
      <c r="B61" s="77" t="s">
        <v>134</v>
      </c>
      <c r="C61" s="79">
        <v>357</v>
      </c>
      <c r="D61" s="6">
        <f t="shared" si="0"/>
        <v>0.0002142189798016104</v>
      </c>
      <c r="E61" s="79">
        <v>357</v>
      </c>
      <c r="F61" s="6">
        <f t="shared" si="1"/>
        <v>0.0003046776987872633</v>
      </c>
      <c r="G61" s="79">
        <v>0</v>
      </c>
      <c r="H61" s="6">
        <f t="shared" si="2"/>
        <v>0</v>
      </c>
      <c r="I61" s="79">
        <v>497</v>
      </c>
      <c r="J61" s="6">
        <f t="shared" si="3"/>
        <v>0.0008566218419610263</v>
      </c>
      <c r="K61" s="37">
        <f t="shared" si="4"/>
        <v>1211</v>
      </c>
      <c r="L61" s="6">
        <f t="shared" si="5"/>
        <v>0.0003241587398121539</v>
      </c>
    </row>
    <row r="62" spans="2:12" ht="12.75">
      <c r="B62" s="77" t="s">
        <v>135</v>
      </c>
      <c r="C62" s="79">
        <v>58291</v>
      </c>
      <c r="D62" s="6">
        <f t="shared" si="0"/>
        <v>0.034977699024133536</v>
      </c>
      <c r="E62" s="79">
        <v>58291</v>
      </c>
      <c r="F62" s="6">
        <f t="shared" si="1"/>
        <v>0.04974780879554164</v>
      </c>
      <c r="G62" s="79">
        <v>32612</v>
      </c>
      <c r="H62" s="6">
        <f t="shared" si="2"/>
        <v>0.10275088298586277</v>
      </c>
      <c r="I62" s="79">
        <v>698</v>
      </c>
      <c r="J62" s="6">
        <f t="shared" si="3"/>
        <v>0.0012030624661746405</v>
      </c>
      <c r="K62" s="37">
        <f t="shared" si="4"/>
        <v>149892</v>
      </c>
      <c r="L62" s="6">
        <f t="shared" si="5"/>
        <v>0.04012287516756678</v>
      </c>
    </row>
    <row r="63" spans="2:12" ht="12.75">
      <c r="B63" s="77" t="s">
        <v>136</v>
      </c>
      <c r="C63" s="79">
        <v>0</v>
      </c>
      <c r="D63" s="6">
        <f t="shared" si="0"/>
        <v>0</v>
      </c>
      <c r="E63" s="79">
        <v>0</v>
      </c>
      <c r="F63" s="6">
        <f t="shared" si="1"/>
        <v>0</v>
      </c>
      <c r="G63" s="79">
        <v>0</v>
      </c>
      <c r="H63" s="6">
        <f t="shared" si="2"/>
        <v>0</v>
      </c>
      <c r="I63" s="79">
        <v>20366</v>
      </c>
      <c r="J63" s="6">
        <f t="shared" si="3"/>
        <v>0.03510253608325606</v>
      </c>
      <c r="K63" s="37">
        <f t="shared" si="4"/>
        <v>20366</v>
      </c>
      <c r="L63" s="6">
        <f t="shared" si="5"/>
        <v>0.00545154161438012</v>
      </c>
    </row>
    <row r="64" spans="2:12" ht="12.75">
      <c r="B64" s="77" t="s">
        <v>137</v>
      </c>
      <c r="C64" s="79">
        <v>44479</v>
      </c>
      <c r="D64" s="6">
        <f t="shared" si="0"/>
        <v>0.026689764713153586</v>
      </c>
      <c r="E64" s="79">
        <v>44479</v>
      </c>
      <c r="F64" s="6">
        <f t="shared" si="1"/>
        <v>0.03796011026431004</v>
      </c>
      <c r="G64" s="79">
        <v>24946</v>
      </c>
      <c r="H64" s="6">
        <f t="shared" si="2"/>
        <v>0.07859755694116684</v>
      </c>
      <c r="I64" s="79">
        <v>20886</v>
      </c>
      <c r="J64" s="6">
        <f t="shared" si="3"/>
        <v>0.03599880038470422</v>
      </c>
      <c r="K64" s="37">
        <f t="shared" si="4"/>
        <v>134790</v>
      </c>
      <c r="L64" s="6">
        <f t="shared" si="5"/>
        <v>0.036080393508901916</v>
      </c>
    </row>
    <row r="65" spans="2:12" ht="12.75">
      <c r="B65" s="77" t="s">
        <v>139</v>
      </c>
      <c r="C65" s="79">
        <v>2260</v>
      </c>
      <c r="D65" s="6">
        <f t="shared" si="0"/>
        <v>0.001356120152245489</v>
      </c>
      <c r="E65" s="79">
        <v>2260</v>
      </c>
      <c r="F65" s="6">
        <f t="shared" si="1"/>
        <v>0.0019287719867204902</v>
      </c>
      <c r="G65" s="79">
        <v>455</v>
      </c>
      <c r="H65" s="6">
        <f t="shared" si="2"/>
        <v>0.0014335720519614732</v>
      </c>
      <c r="I65" s="79">
        <v>10355</v>
      </c>
      <c r="J65" s="6">
        <f t="shared" si="3"/>
        <v>0.017847724695183958</v>
      </c>
      <c r="K65" s="37">
        <f t="shared" si="4"/>
        <v>15330</v>
      </c>
      <c r="L65" s="6">
        <f t="shared" si="5"/>
        <v>0.004103512371032469</v>
      </c>
    </row>
    <row r="66" spans="2:12" ht="12.75">
      <c r="B66" s="77" t="s">
        <v>140</v>
      </c>
      <c r="C66" s="79">
        <v>4738</v>
      </c>
      <c r="D66" s="6">
        <f t="shared" si="0"/>
        <v>0.0028430518943978436</v>
      </c>
      <c r="E66" s="79">
        <v>4738</v>
      </c>
      <c r="F66" s="6">
        <f t="shared" si="1"/>
        <v>0.004043593660655612</v>
      </c>
      <c r="G66" s="79">
        <v>0</v>
      </c>
      <c r="H66" s="6">
        <f t="shared" si="2"/>
        <v>0</v>
      </c>
      <c r="I66" s="79">
        <v>14785</v>
      </c>
      <c r="J66" s="6">
        <f t="shared" si="3"/>
        <v>0.02548320710944421</v>
      </c>
      <c r="K66" s="37">
        <f t="shared" si="4"/>
        <v>24261</v>
      </c>
      <c r="L66" s="6">
        <f t="shared" si="5"/>
        <v>0.0064941496173267265</v>
      </c>
    </row>
    <row r="67" spans="2:12" ht="12.75">
      <c r="B67" s="77" t="s">
        <v>141</v>
      </c>
      <c r="C67" s="79">
        <v>0</v>
      </c>
      <c r="D67" s="6">
        <f t="shared" si="0"/>
        <v>0</v>
      </c>
      <c r="E67" s="79">
        <v>0</v>
      </c>
      <c r="F67" s="6">
        <f t="shared" si="1"/>
        <v>0</v>
      </c>
      <c r="G67" s="79">
        <v>0</v>
      </c>
      <c r="H67" s="6">
        <f t="shared" si="2"/>
        <v>0</v>
      </c>
      <c r="I67" s="79">
        <v>4834</v>
      </c>
      <c r="J67" s="6">
        <f t="shared" si="3"/>
        <v>0.008331810833077668</v>
      </c>
      <c r="K67" s="37">
        <f t="shared" si="4"/>
        <v>4834</v>
      </c>
      <c r="L67" s="6">
        <f t="shared" si="5"/>
        <v>0.0012939581736184575</v>
      </c>
    </row>
    <row r="68" spans="2:12" ht="12.75">
      <c r="B68" s="77" t="s">
        <v>143</v>
      </c>
      <c r="C68" s="79">
        <v>308</v>
      </c>
      <c r="D68" s="6">
        <f>+C68/$C$76</f>
        <v>0.00018481637473080116</v>
      </c>
      <c r="E68" s="79">
        <v>308</v>
      </c>
      <c r="F68" s="6">
        <f>+E68/$E$76</f>
        <v>0.0002628591911105801</v>
      </c>
      <c r="G68" s="79">
        <v>0</v>
      </c>
      <c r="H68" s="6">
        <f>+G68/$G$76</f>
        <v>0</v>
      </c>
      <c r="I68" s="79">
        <v>19593</v>
      </c>
      <c r="J68" s="6">
        <f aca="true" t="shared" si="6" ref="J68:J73">+I68/$I$76</f>
        <v>0.033770204727449474</v>
      </c>
      <c r="K68" s="37">
        <f aca="true" t="shared" si="7" ref="K68:K73">+C68+E68+G68+I68</f>
        <v>20209</v>
      </c>
      <c r="L68" s="6">
        <f aca="true" t="shared" si="8" ref="L68:L73">+K68/$K$76</f>
        <v>0.005409516079986638</v>
      </c>
    </row>
    <row r="69" spans="2:12" ht="12.75">
      <c r="B69" s="77" t="s">
        <v>145</v>
      </c>
      <c r="C69" s="79">
        <v>505</v>
      </c>
      <c r="D69" s="6">
        <f>+C69/$C$76</f>
        <v>0.0003030268481787486</v>
      </c>
      <c r="E69" s="79">
        <v>505</v>
      </c>
      <c r="F69" s="6">
        <f>+E69/$E$76</f>
        <v>0.00043098666074949007</v>
      </c>
      <c r="G69" s="79">
        <v>0</v>
      </c>
      <c r="H69" s="6">
        <f>+G69/$G$76</f>
        <v>0</v>
      </c>
      <c r="I69" s="79">
        <v>0</v>
      </c>
      <c r="J69" s="6">
        <f t="shared" si="6"/>
        <v>0</v>
      </c>
      <c r="K69" s="37">
        <f t="shared" si="7"/>
        <v>1010</v>
      </c>
      <c r="L69" s="6">
        <f t="shared" si="8"/>
        <v>0.00027035534864597473</v>
      </c>
    </row>
    <row r="70" spans="2:12" ht="12.75">
      <c r="B70" s="77" t="s">
        <v>146</v>
      </c>
      <c r="C70" s="79">
        <v>2038</v>
      </c>
      <c r="D70" s="6">
        <f>+C70/$C$76</f>
        <v>0.0012229083496797816</v>
      </c>
      <c r="E70" s="79">
        <v>2038</v>
      </c>
      <c r="F70" s="6">
        <f>+E70/$E$76</f>
        <v>0.00173930854377715</v>
      </c>
      <c r="G70" s="79">
        <v>0</v>
      </c>
      <c r="H70" s="6">
        <f>+G70/$G$76</f>
        <v>0</v>
      </c>
      <c r="I70" s="79">
        <v>412</v>
      </c>
      <c r="J70" s="6">
        <f t="shared" si="6"/>
        <v>0.0007101171003781546</v>
      </c>
      <c r="K70" s="37">
        <f t="shared" si="7"/>
        <v>4488</v>
      </c>
      <c r="L70" s="6">
        <f t="shared" si="8"/>
        <v>0.0012013413908149848</v>
      </c>
    </row>
    <row r="71" spans="2:12" ht="12.75">
      <c r="B71" s="77" t="s">
        <v>147</v>
      </c>
      <c r="C71" s="79">
        <v>0</v>
      </c>
      <c r="D71" s="6">
        <f>+C71/$C$76</f>
        <v>0</v>
      </c>
      <c r="E71" s="79">
        <v>0</v>
      </c>
      <c r="F71" s="6">
        <f>+E71/$E$76</f>
        <v>0</v>
      </c>
      <c r="G71" s="79">
        <v>0</v>
      </c>
      <c r="H71" s="6">
        <f>+G71/$G$76</f>
        <v>0</v>
      </c>
      <c r="I71" s="79">
        <v>653</v>
      </c>
      <c r="J71" s="6">
        <f t="shared" si="6"/>
        <v>0.0011255011323954732</v>
      </c>
      <c r="K71" s="37">
        <f t="shared" si="7"/>
        <v>653</v>
      </c>
      <c r="L71" s="6">
        <f t="shared" si="8"/>
        <v>0.00017479410164932823</v>
      </c>
    </row>
    <row r="72" spans="2:12" ht="12.75">
      <c r="B72" s="77" t="s">
        <v>148</v>
      </c>
      <c r="C72" s="79">
        <v>1919</v>
      </c>
      <c r="D72" s="6"/>
      <c r="E72" s="79">
        <v>1919</v>
      </c>
      <c r="F72" s="6"/>
      <c r="G72" s="79">
        <v>0</v>
      </c>
      <c r="H72" s="6"/>
      <c r="I72" s="79">
        <v>3131</v>
      </c>
      <c r="J72" s="6">
        <f t="shared" si="6"/>
        <v>0.0053965452458349565</v>
      </c>
      <c r="K72" s="37">
        <f t="shared" si="7"/>
        <v>6969</v>
      </c>
      <c r="L72" s="6">
        <f t="shared" si="8"/>
        <v>0.0018654519056572258</v>
      </c>
    </row>
    <row r="73" spans="2:12" ht="12.75">
      <c r="B73" s="77" t="s">
        <v>149</v>
      </c>
      <c r="C73" s="79">
        <v>0</v>
      </c>
      <c r="D73" s="6"/>
      <c r="E73" s="79">
        <v>0</v>
      </c>
      <c r="F73" s="6"/>
      <c r="G73" s="79">
        <v>0</v>
      </c>
      <c r="H73" s="6"/>
      <c r="I73" s="79">
        <v>1727</v>
      </c>
      <c r="J73" s="6">
        <f t="shared" si="6"/>
        <v>0.0029766316319249342</v>
      </c>
      <c r="K73" s="37">
        <f t="shared" si="7"/>
        <v>1727</v>
      </c>
      <c r="L73" s="6">
        <f t="shared" si="8"/>
        <v>0.00046228087832831527</v>
      </c>
    </row>
    <row r="74" spans="2:12" ht="12.75">
      <c r="B74" s="16"/>
      <c r="C74" s="17"/>
      <c r="D74" s="6"/>
      <c r="E74" s="17"/>
      <c r="F74" s="6"/>
      <c r="G74" s="17"/>
      <c r="H74" s="6"/>
      <c r="I74" s="17"/>
      <c r="J74" s="6"/>
      <c r="K74" s="1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9" ref="C76:L76">SUM(C3:C75)</f>
        <v>1666519</v>
      </c>
      <c r="D76" s="7">
        <f t="shared" si="9"/>
        <v>0.9988484979769207</v>
      </c>
      <c r="E76" s="4">
        <f t="shared" si="9"/>
        <v>1171730</v>
      </c>
      <c r="F76" s="7">
        <f t="shared" si="9"/>
        <v>0.9983622506891517</v>
      </c>
      <c r="G76" s="4">
        <f t="shared" si="9"/>
        <v>317389</v>
      </c>
      <c r="H76" s="7">
        <f t="shared" si="9"/>
        <v>0.9999999999999998</v>
      </c>
      <c r="I76" s="4">
        <f t="shared" si="9"/>
        <v>580186</v>
      </c>
      <c r="J76" s="7">
        <f t="shared" si="9"/>
        <v>1</v>
      </c>
      <c r="K76" s="4">
        <f t="shared" si="9"/>
        <v>3735824</v>
      </c>
      <c r="L76" s="7">
        <f t="shared" si="9"/>
        <v>0.9999999999999998</v>
      </c>
      <c r="M76" s="4">
        <f>+I76+G76+E76+C76</f>
        <v>3735824</v>
      </c>
    </row>
    <row r="77" spans="5:11" ht="12.75">
      <c r="E77" s="4"/>
      <c r="G77" s="4"/>
      <c r="I77" s="4"/>
      <c r="K77" s="4"/>
    </row>
    <row r="78" spans="3:11" ht="12.75">
      <c r="C78" s="9">
        <v>1666520.66</v>
      </c>
      <c r="E78" s="4">
        <v>1171731.86</v>
      </c>
      <c r="G78" s="9">
        <v>317387.75</v>
      </c>
      <c r="I78" s="9">
        <v>580181.21</v>
      </c>
      <c r="K78" s="4">
        <f>SUM(C78:I78)</f>
        <v>3735821.48</v>
      </c>
    </row>
    <row r="80" spans="3:11" ht="12.75">
      <c r="C80" s="4">
        <f>+C76-C78</f>
        <v>-1.659999999916181</v>
      </c>
      <c r="E80" s="4">
        <f>+E76-E78</f>
        <v>-1.8600000001024455</v>
      </c>
      <c r="G80" s="4">
        <f>+G76-G78</f>
        <v>1.25</v>
      </c>
      <c r="I80" s="4">
        <f>+I76-I78</f>
        <v>4.790000000037253</v>
      </c>
      <c r="K80" s="4">
        <f>+K76-K78</f>
        <v>2.5200000000186265</v>
      </c>
    </row>
    <row r="83" ht="12.75">
      <c r="K83" s="4">
        <f>+K78</f>
        <v>3735821.48</v>
      </c>
    </row>
    <row r="85" ht="12.75">
      <c r="K85" s="4">
        <f>+K83-K84</f>
        <v>3735821.48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2">
      <selection activeCell="I44" sqref="I44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4" customWidth="1"/>
    <col min="9" max="9" width="15.140625" style="0" customWidth="1"/>
    <col min="11" max="11" width="12.8515625" style="0" customWidth="1"/>
    <col min="13" max="13" width="13.8515625" style="0" customWidth="1"/>
  </cols>
  <sheetData>
    <row r="1" spans="4:6" ht="12.75">
      <c r="D1" s="5">
        <v>35400</v>
      </c>
      <c r="F1" t="s">
        <v>157</v>
      </c>
    </row>
    <row r="2" spans="2:12" ht="12.75">
      <c r="B2" s="80" t="s">
        <v>150</v>
      </c>
      <c r="C2" s="82" t="s">
        <v>151</v>
      </c>
      <c r="D2" s="1" t="s">
        <v>159</v>
      </c>
      <c r="E2" s="82" t="s">
        <v>152</v>
      </c>
      <c r="F2" s="1" t="s">
        <v>159</v>
      </c>
      <c r="G2" s="82" t="s">
        <v>153</v>
      </c>
      <c r="H2" s="1" t="s">
        <v>159</v>
      </c>
      <c r="I2" s="82" t="s">
        <v>154</v>
      </c>
      <c r="J2" s="1" t="s">
        <v>159</v>
      </c>
      <c r="K2" s="39" t="s">
        <v>155</v>
      </c>
      <c r="L2" s="1" t="s">
        <v>156</v>
      </c>
    </row>
    <row r="3" spans="2:12" ht="12.75">
      <c r="B3" s="81" t="s">
        <v>2</v>
      </c>
      <c r="C3" s="83">
        <v>6427</v>
      </c>
      <c r="D3" s="6">
        <f>+C3/$C$76</f>
        <v>0.003974224123484776</v>
      </c>
      <c r="E3" s="83">
        <v>6427</v>
      </c>
      <c r="F3" s="6">
        <f>+E3/$E$76</f>
        <v>0.005590863935056553</v>
      </c>
      <c r="G3" s="83">
        <v>455</v>
      </c>
      <c r="H3" s="6">
        <f>+G3/$G$76</f>
        <v>0.0013907525652507482</v>
      </c>
      <c r="I3" s="83">
        <v>1082</v>
      </c>
      <c r="J3" s="6">
        <f>+I3/$I$76</f>
        <v>0.0018203720153974535</v>
      </c>
      <c r="K3" s="37">
        <f>+C3+E3+G3+I3</f>
        <v>14391</v>
      </c>
      <c r="L3" s="6">
        <f>+K3/$K$76</f>
        <v>0.00390182931292991</v>
      </c>
    </row>
    <row r="4" spans="2:12" ht="12.75">
      <c r="B4" s="81" t="s">
        <v>6</v>
      </c>
      <c r="C4" s="83">
        <v>7602</v>
      </c>
      <c r="D4" s="6">
        <f aca="true" t="shared" si="0" ref="D4:D67">+C4/$C$76</f>
        <v>0.004700801584990084</v>
      </c>
      <c r="E4" s="83">
        <v>7602</v>
      </c>
      <c r="F4" s="6">
        <f aca="true" t="shared" si="1" ref="F4:F67">+E4/$E$76</f>
        <v>0.006612999476318642</v>
      </c>
      <c r="G4" s="83">
        <v>1239</v>
      </c>
      <c r="H4" s="6">
        <f aca="true" t="shared" si="2" ref="H4:H67">+G4/$G$76</f>
        <v>0.0037871262161443446</v>
      </c>
      <c r="I4" s="83">
        <v>12994</v>
      </c>
      <c r="J4" s="6">
        <f aca="true" t="shared" si="3" ref="J4:J67">+I4/$I$76</f>
        <v>0.021861288325392338</v>
      </c>
      <c r="K4" s="37">
        <f aca="true" t="shared" si="4" ref="K4:K67">+C4+E4+G4+I4</f>
        <v>29437</v>
      </c>
      <c r="L4" s="6">
        <f aca="true" t="shared" si="5" ref="L4:L67">+K4/$K$76</f>
        <v>0.007981248661296488</v>
      </c>
    </row>
    <row r="5" spans="2:12" ht="12.75">
      <c r="B5" s="81" t="s">
        <v>7</v>
      </c>
      <c r="C5" s="83">
        <v>471</v>
      </c>
      <c r="D5" s="6">
        <f t="shared" si="0"/>
        <v>0.0002912493483991489</v>
      </c>
      <c r="E5" s="83">
        <v>471</v>
      </c>
      <c r="F5" s="6">
        <f t="shared" si="1"/>
        <v>0.00040972411909314397</v>
      </c>
      <c r="G5" s="83">
        <v>0</v>
      </c>
      <c r="H5" s="6">
        <f t="shared" si="2"/>
        <v>0</v>
      </c>
      <c r="I5" s="83">
        <v>1363</v>
      </c>
      <c r="J5" s="6">
        <f t="shared" si="3"/>
        <v>0.0022931303669008586</v>
      </c>
      <c r="K5" s="37">
        <f t="shared" si="4"/>
        <v>2305</v>
      </c>
      <c r="L5" s="6">
        <f t="shared" si="5"/>
        <v>0.0006249542468420154</v>
      </c>
    </row>
    <row r="6" spans="2:12" ht="12.75">
      <c r="B6" s="81" t="s">
        <v>8</v>
      </c>
      <c r="C6" s="83">
        <v>17891</v>
      </c>
      <c r="D6" s="6">
        <f t="shared" si="0"/>
        <v>0.011063146692588477</v>
      </c>
      <c r="E6" s="83">
        <v>17891</v>
      </c>
      <c r="F6" s="6">
        <f t="shared" si="1"/>
        <v>0.015563427207421312</v>
      </c>
      <c r="G6" s="83">
        <v>17462</v>
      </c>
      <c r="H6" s="6">
        <f t="shared" si="2"/>
        <v>0.053374332515183656</v>
      </c>
      <c r="I6" s="83">
        <v>14428</v>
      </c>
      <c r="J6" s="6">
        <f t="shared" si="3"/>
        <v>0.024273870090715768</v>
      </c>
      <c r="K6" s="37">
        <f t="shared" si="4"/>
        <v>67672</v>
      </c>
      <c r="L6" s="6">
        <f t="shared" si="5"/>
        <v>0.018347897523771306</v>
      </c>
    </row>
    <row r="7" spans="2:12" ht="12.75">
      <c r="B7" s="81" t="s">
        <v>12</v>
      </c>
      <c r="C7" s="83">
        <v>0</v>
      </c>
      <c r="D7" s="6">
        <f t="shared" si="0"/>
        <v>0</v>
      </c>
      <c r="E7" s="83">
        <v>0</v>
      </c>
      <c r="F7" s="6">
        <f t="shared" si="1"/>
        <v>0</v>
      </c>
      <c r="G7" s="83">
        <v>0</v>
      </c>
      <c r="H7" s="6">
        <f t="shared" si="2"/>
        <v>0</v>
      </c>
      <c r="I7" s="83">
        <v>3231</v>
      </c>
      <c r="J7" s="6">
        <f t="shared" si="3"/>
        <v>0.005435879835258015</v>
      </c>
      <c r="K7" s="37">
        <f t="shared" si="4"/>
        <v>3231</v>
      </c>
      <c r="L7" s="6">
        <f t="shared" si="5"/>
        <v>0.0008760204648791981</v>
      </c>
    </row>
    <row r="8" spans="2:12" ht="12.75">
      <c r="B8" s="81" t="s">
        <v>15</v>
      </c>
      <c r="C8" s="83">
        <v>19658</v>
      </c>
      <c r="D8" s="6">
        <f t="shared" si="0"/>
        <v>0.012155795521933055</v>
      </c>
      <c r="E8" s="83">
        <v>19658</v>
      </c>
      <c r="F8" s="6">
        <f t="shared" si="1"/>
        <v>0.017100545080961833</v>
      </c>
      <c r="G8" s="83">
        <v>2987</v>
      </c>
      <c r="H8" s="6">
        <f t="shared" si="2"/>
        <v>0.009130061345942823</v>
      </c>
      <c r="I8" s="83">
        <v>3866</v>
      </c>
      <c r="J8" s="6">
        <f t="shared" si="3"/>
        <v>0.006504212764811974</v>
      </c>
      <c r="K8" s="37">
        <f t="shared" si="4"/>
        <v>46169</v>
      </c>
      <c r="L8" s="6">
        <f t="shared" si="5"/>
        <v>0.012517792894771803</v>
      </c>
    </row>
    <row r="9" spans="2:12" ht="12.75">
      <c r="B9" s="81" t="s">
        <v>17</v>
      </c>
      <c r="C9" s="83">
        <v>7197</v>
      </c>
      <c r="D9" s="6">
        <f t="shared" si="0"/>
        <v>0.004450364247194638</v>
      </c>
      <c r="E9" s="83">
        <v>7197</v>
      </c>
      <c r="F9" s="6">
        <f t="shared" si="1"/>
        <v>0.006260688928053836</v>
      </c>
      <c r="G9" s="83">
        <v>623</v>
      </c>
      <c r="H9" s="6">
        <f t="shared" si="2"/>
        <v>0.0019042612047279475</v>
      </c>
      <c r="I9" s="83">
        <v>1017</v>
      </c>
      <c r="J9" s="6">
        <f t="shared" si="3"/>
        <v>0.001711015101348623</v>
      </c>
      <c r="K9" s="37">
        <f t="shared" si="4"/>
        <v>16034</v>
      </c>
      <c r="L9" s="6">
        <f t="shared" si="5"/>
        <v>0.004347295615559598</v>
      </c>
    </row>
    <row r="10" spans="2:12" ht="12.75">
      <c r="B10" s="81" t="s">
        <v>24</v>
      </c>
      <c r="C10" s="83">
        <v>583</v>
      </c>
      <c r="D10" s="6">
        <f t="shared" si="0"/>
        <v>0.0003605060936660378</v>
      </c>
      <c r="E10" s="83">
        <v>583</v>
      </c>
      <c r="F10" s="6">
        <f t="shared" si="1"/>
        <v>0.0005071532089836581</v>
      </c>
      <c r="G10" s="83">
        <v>0</v>
      </c>
      <c r="H10" s="6">
        <f t="shared" si="2"/>
        <v>0</v>
      </c>
      <c r="I10" s="83">
        <v>347</v>
      </c>
      <c r="J10" s="6">
        <f t="shared" si="3"/>
        <v>0.0005837976796145253</v>
      </c>
      <c r="K10" s="37">
        <f t="shared" si="4"/>
        <v>1513</v>
      </c>
      <c r="L10" s="6">
        <f t="shared" si="5"/>
        <v>0.0004102194253674487</v>
      </c>
    </row>
    <row r="11" spans="2:12" ht="12.75">
      <c r="B11" s="81" t="s">
        <v>27</v>
      </c>
      <c r="C11" s="83">
        <v>490</v>
      </c>
      <c r="D11" s="6">
        <f t="shared" si="0"/>
        <v>0.00030299826054263897</v>
      </c>
      <c r="E11" s="83">
        <v>490</v>
      </c>
      <c r="F11" s="6">
        <f t="shared" si="1"/>
        <v>0.000426252268270999</v>
      </c>
      <c r="G11" s="83">
        <v>0</v>
      </c>
      <c r="H11" s="6">
        <f t="shared" si="2"/>
        <v>0</v>
      </c>
      <c r="I11" s="83">
        <v>927</v>
      </c>
      <c r="J11" s="6">
        <f t="shared" si="3"/>
        <v>0.0015595978357425503</v>
      </c>
      <c r="K11" s="37">
        <f t="shared" si="4"/>
        <v>1907</v>
      </c>
      <c r="L11" s="6">
        <f t="shared" si="5"/>
        <v>0.0005170445764545437</v>
      </c>
    </row>
    <row r="12" spans="2:12" ht="12.75">
      <c r="B12" s="81" t="s">
        <v>28</v>
      </c>
      <c r="C12" s="83">
        <v>15086</v>
      </c>
      <c r="D12" s="6">
        <f t="shared" si="0"/>
        <v>0.009328636241931126</v>
      </c>
      <c r="E12" s="83">
        <v>15086</v>
      </c>
      <c r="F12" s="6">
        <f t="shared" si="1"/>
        <v>0.01312335044721692</v>
      </c>
      <c r="G12" s="83">
        <v>0</v>
      </c>
      <c r="H12" s="6">
        <f t="shared" si="2"/>
        <v>0</v>
      </c>
      <c r="I12" s="83">
        <v>3929</v>
      </c>
      <c r="J12" s="6">
        <f t="shared" si="3"/>
        <v>0.006610204850736224</v>
      </c>
      <c r="K12" s="37">
        <f t="shared" si="4"/>
        <v>34101</v>
      </c>
      <c r="L12" s="6">
        <f t="shared" si="5"/>
        <v>0.009245798165535604</v>
      </c>
    </row>
    <row r="13" spans="2:12" ht="12.75">
      <c r="B13" s="81" t="s">
        <v>31</v>
      </c>
      <c r="C13" s="83">
        <v>543</v>
      </c>
      <c r="D13" s="6">
        <f t="shared" si="0"/>
        <v>0.000335771541785006</v>
      </c>
      <c r="E13" s="83">
        <v>543</v>
      </c>
      <c r="F13" s="6">
        <f t="shared" si="1"/>
        <v>0.00047235710545133155</v>
      </c>
      <c r="G13" s="83">
        <v>0</v>
      </c>
      <c r="H13" s="6">
        <f t="shared" si="2"/>
        <v>0</v>
      </c>
      <c r="I13" s="83">
        <v>490</v>
      </c>
      <c r="J13" s="6">
        <f t="shared" si="3"/>
        <v>0.0008243828905219521</v>
      </c>
      <c r="K13" s="37">
        <f t="shared" si="4"/>
        <v>1576</v>
      </c>
      <c r="L13" s="6">
        <f t="shared" si="5"/>
        <v>0.00042730060434838013</v>
      </c>
    </row>
    <row r="14" spans="2:12" ht="12.75">
      <c r="B14" s="81" t="s">
        <v>32</v>
      </c>
      <c r="C14" s="83">
        <v>239</v>
      </c>
      <c r="D14" s="6">
        <f t="shared" si="0"/>
        <v>0.00014778894748916472</v>
      </c>
      <c r="E14" s="83">
        <v>239</v>
      </c>
      <c r="F14" s="6">
        <f t="shared" si="1"/>
        <v>0.00020790671860565054</v>
      </c>
      <c r="G14" s="83">
        <v>0</v>
      </c>
      <c r="H14" s="6">
        <f t="shared" si="2"/>
        <v>0</v>
      </c>
      <c r="I14" s="83">
        <v>0</v>
      </c>
      <c r="J14" s="6">
        <f t="shared" si="3"/>
        <v>0</v>
      </c>
      <c r="K14" s="37">
        <f t="shared" si="4"/>
        <v>478</v>
      </c>
      <c r="L14" s="6">
        <f t="shared" si="5"/>
        <v>0.0001296000563950036</v>
      </c>
    </row>
    <row r="15" spans="2:12" ht="12.75">
      <c r="B15" s="81" t="s">
        <v>33</v>
      </c>
      <c r="C15" s="83">
        <v>7681</v>
      </c>
      <c r="D15" s="6">
        <f t="shared" si="0"/>
        <v>0.004749652324955122</v>
      </c>
      <c r="E15" s="83">
        <v>7681</v>
      </c>
      <c r="F15" s="6">
        <f t="shared" si="1"/>
        <v>0.006681721780794987</v>
      </c>
      <c r="G15" s="83">
        <v>1287</v>
      </c>
      <c r="H15" s="6">
        <f t="shared" si="2"/>
        <v>0.003933842970280687</v>
      </c>
      <c r="I15" s="83">
        <v>12344</v>
      </c>
      <c r="J15" s="6">
        <f t="shared" si="3"/>
        <v>0.020767719184904034</v>
      </c>
      <c r="K15" s="37">
        <f t="shared" si="4"/>
        <v>28993</v>
      </c>
      <c r="L15" s="6">
        <f t="shared" si="5"/>
        <v>0.007860867018954686</v>
      </c>
    </row>
    <row r="16" spans="2:12" ht="12.75">
      <c r="B16" s="81" t="s">
        <v>35</v>
      </c>
      <c r="C16" s="83">
        <v>13533</v>
      </c>
      <c r="D16" s="6">
        <f t="shared" si="0"/>
        <v>0.008368317265150067</v>
      </c>
      <c r="E16" s="83">
        <v>13533</v>
      </c>
      <c r="F16" s="6">
        <f t="shared" si="1"/>
        <v>0.011772391727574346</v>
      </c>
      <c r="G16" s="83">
        <v>7160</v>
      </c>
      <c r="H16" s="6">
        <f t="shared" si="2"/>
        <v>0.021885249158671113</v>
      </c>
      <c r="I16" s="83">
        <v>0</v>
      </c>
      <c r="J16" s="6">
        <f t="shared" si="3"/>
        <v>0</v>
      </c>
      <c r="K16" s="37">
        <f t="shared" si="4"/>
        <v>34226</v>
      </c>
      <c r="L16" s="6">
        <f t="shared" si="5"/>
        <v>0.009279689393672371</v>
      </c>
    </row>
    <row r="17" spans="2:12" ht="12.75">
      <c r="B17" s="81" t="s">
        <v>38</v>
      </c>
      <c r="C17" s="83">
        <v>28562</v>
      </c>
      <c r="D17" s="6">
        <f t="shared" si="0"/>
        <v>0.017661706770650723</v>
      </c>
      <c r="E17" s="83">
        <v>28562</v>
      </c>
      <c r="F17" s="6">
        <f t="shared" si="1"/>
        <v>0.024846157727257703</v>
      </c>
      <c r="G17" s="83">
        <v>7738</v>
      </c>
      <c r="H17" s="6">
        <f t="shared" si="2"/>
        <v>0.023651963406396238</v>
      </c>
      <c r="I17" s="83">
        <v>21964</v>
      </c>
      <c r="J17" s="6">
        <f t="shared" si="3"/>
        <v>0.03695254246413093</v>
      </c>
      <c r="K17" s="37">
        <f t="shared" si="4"/>
        <v>86826</v>
      </c>
      <c r="L17" s="6">
        <f t="shared" si="5"/>
        <v>0.023541118193624654</v>
      </c>
    </row>
    <row r="18" spans="2:12" ht="12.75">
      <c r="B18" s="81" t="s">
        <v>39</v>
      </c>
      <c r="C18" s="83">
        <v>62</v>
      </c>
      <c r="D18" s="6">
        <f t="shared" si="0"/>
        <v>3.833855541559922E-05</v>
      </c>
      <c r="E18" s="83">
        <v>62</v>
      </c>
      <c r="F18" s="6">
        <f t="shared" si="1"/>
        <v>5.3933960475106E-05</v>
      </c>
      <c r="G18" s="83">
        <v>0</v>
      </c>
      <c r="H18" s="6">
        <f t="shared" si="2"/>
        <v>0</v>
      </c>
      <c r="I18" s="83">
        <v>3723</v>
      </c>
      <c r="J18" s="6">
        <f t="shared" si="3"/>
        <v>0.006263627553904546</v>
      </c>
      <c r="K18" s="37">
        <f t="shared" si="4"/>
        <v>3847</v>
      </c>
      <c r="L18" s="6">
        <f t="shared" si="5"/>
        <v>0.0010430364371371945</v>
      </c>
    </row>
    <row r="19" spans="2:12" ht="12.75">
      <c r="B19" s="81" t="s">
        <v>40</v>
      </c>
      <c r="C19" s="83">
        <v>189907</v>
      </c>
      <c r="D19" s="6">
        <f t="shared" si="0"/>
        <v>0.11743161360177742</v>
      </c>
      <c r="E19" s="83">
        <v>189907</v>
      </c>
      <c r="F19" s="6">
        <f t="shared" si="1"/>
        <v>0.16520059083783797</v>
      </c>
      <c r="G19" s="83">
        <v>47782</v>
      </c>
      <c r="H19" s="6">
        <f t="shared" si="2"/>
        <v>0.1460504155446401</v>
      </c>
      <c r="I19" s="83">
        <v>15824</v>
      </c>
      <c r="J19" s="6">
        <f t="shared" si="3"/>
        <v>0.026622520121672186</v>
      </c>
      <c r="K19" s="37">
        <f t="shared" si="4"/>
        <v>443420</v>
      </c>
      <c r="L19" s="6">
        <f t="shared" si="5"/>
        <v>0.12022438704324792</v>
      </c>
    </row>
    <row r="20" spans="2:12" ht="12.75">
      <c r="B20" s="81" t="s">
        <v>42</v>
      </c>
      <c r="C20" s="83">
        <v>0</v>
      </c>
      <c r="D20" s="6">
        <f t="shared" si="0"/>
        <v>0</v>
      </c>
      <c r="E20" s="83">
        <v>0</v>
      </c>
      <c r="F20" s="6">
        <f t="shared" si="1"/>
        <v>0</v>
      </c>
      <c r="G20" s="83">
        <v>0</v>
      </c>
      <c r="H20" s="6">
        <f t="shared" si="2"/>
        <v>0</v>
      </c>
      <c r="I20" s="83">
        <v>557</v>
      </c>
      <c r="J20" s="6">
        <f t="shared" si="3"/>
        <v>0.0009371046326953619</v>
      </c>
      <c r="K20" s="37">
        <f t="shared" si="4"/>
        <v>557</v>
      </c>
      <c r="L20" s="6">
        <f t="shared" si="5"/>
        <v>0.00015101931257744145</v>
      </c>
    </row>
    <row r="21" spans="2:12" ht="12.75">
      <c r="B21" s="81" t="s">
        <v>43</v>
      </c>
      <c r="C21" s="83">
        <v>3666</v>
      </c>
      <c r="D21" s="6">
        <f t="shared" si="0"/>
        <v>0.00226692167989656</v>
      </c>
      <c r="E21" s="83">
        <v>3666</v>
      </c>
      <c r="F21" s="6">
        <f t="shared" si="1"/>
        <v>0.003189062888737719</v>
      </c>
      <c r="G21" s="83">
        <v>19</v>
      </c>
      <c r="H21" s="6">
        <f t="shared" si="2"/>
        <v>5.807538184563563E-05</v>
      </c>
      <c r="I21" s="83">
        <v>596</v>
      </c>
      <c r="J21" s="6">
        <f t="shared" si="3"/>
        <v>0.00100271878112466</v>
      </c>
      <c r="K21" s="37">
        <f t="shared" si="4"/>
        <v>7947</v>
      </c>
      <c r="L21" s="6">
        <f t="shared" si="5"/>
        <v>0.002154668720023209</v>
      </c>
    </row>
    <row r="22" spans="2:12" ht="12.75">
      <c r="B22" s="81" t="s">
        <v>44</v>
      </c>
      <c r="C22" s="83">
        <v>14650</v>
      </c>
      <c r="D22" s="6">
        <f t="shared" si="0"/>
        <v>0.00905902962642788</v>
      </c>
      <c r="E22" s="83">
        <v>14650</v>
      </c>
      <c r="F22" s="6">
        <f t="shared" si="1"/>
        <v>0.012744072918714563</v>
      </c>
      <c r="G22" s="83">
        <v>862</v>
      </c>
      <c r="H22" s="6">
        <f t="shared" si="2"/>
        <v>0.0026347883763651533</v>
      </c>
      <c r="I22" s="83">
        <v>12305</v>
      </c>
      <c r="J22" s="6">
        <f t="shared" si="3"/>
        <v>0.02070210503647474</v>
      </c>
      <c r="K22" s="37">
        <f t="shared" si="4"/>
        <v>42467</v>
      </c>
      <c r="L22" s="6">
        <f t="shared" si="5"/>
        <v>0.011514070282273262</v>
      </c>
    </row>
    <row r="23" spans="2:12" ht="12.75">
      <c r="B23" s="81" t="s">
        <v>45</v>
      </c>
      <c r="C23" s="83">
        <v>127666</v>
      </c>
      <c r="D23" s="6">
        <f t="shared" si="0"/>
        <v>0.078944032511095</v>
      </c>
      <c r="E23" s="83">
        <v>127666</v>
      </c>
      <c r="F23" s="6">
        <f t="shared" si="1"/>
        <v>0.11105698383894971</v>
      </c>
      <c r="G23" s="83">
        <v>36657</v>
      </c>
      <c r="H23" s="6">
        <f t="shared" si="2"/>
        <v>0.11204575117449818</v>
      </c>
      <c r="I23" s="83">
        <v>3584</v>
      </c>
      <c r="J23" s="6">
        <f t="shared" si="3"/>
        <v>0.006029771999246278</v>
      </c>
      <c r="K23" s="37">
        <f t="shared" si="4"/>
        <v>295573</v>
      </c>
      <c r="L23" s="6">
        <f t="shared" si="5"/>
        <v>0.08013865579255315</v>
      </c>
    </row>
    <row r="24" spans="2:12" ht="12.75">
      <c r="B24" s="81" t="s">
        <v>46</v>
      </c>
      <c r="C24" s="83">
        <v>86807</v>
      </c>
      <c r="D24" s="6">
        <f t="shared" si="0"/>
        <v>0.053678306128418084</v>
      </c>
      <c r="E24" s="83">
        <v>86807</v>
      </c>
      <c r="F24" s="6">
        <f t="shared" si="1"/>
        <v>0.07551363398326655</v>
      </c>
      <c r="G24" s="83">
        <v>19433</v>
      </c>
      <c r="H24" s="6">
        <f t="shared" si="2"/>
        <v>0.059398889231907226</v>
      </c>
      <c r="I24" s="83">
        <v>24396</v>
      </c>
      <c r="J24" s="6">
        <f t="shared" si="3"/>
        <v>0.04104417346361948</v>
      </c>
      <c r="K24" s="37">
        <f t="shared" si="4"/>
        <v>217443</v>
      </c>
      <c r="L24" s="6">
        <f t="shared" si="5"/>
        <v>0.05895528255794722</v>
      </c>
    </row>
    <row r="25" spans="2:12" ht="12.75">
      <c r="B25" s="81" t="s">
        <v>48</v>
      </c>
      <c r="C25" s="83">
        <v>62896</v>
      </c>
      <c r="D25" s="6">
        <f t="shared" si="0"/>
        <v>0.038892609377734325</v>
      </c>
      <c r="E25" s="83">
        <v>62896</v>
      </c>
      <c r="F25" s="6">
        <f t="shared" si="1"/>
        <v>0.05471339319423011</v>
      </c>
      <c r="G25" s="83">
        <v>18989</v>
      </c>
      <c r="H25" s="6">
        <f t="shared" si="2"/>
        <v>0.058041759256146054</v>
      </c>
      <c r="I25" s="83">
        <v>52925</v>
      </c>
      <c r="J25" s="6">
        <f t="shared" si="3"/>
        <v>0.08904176424668228</v>
      </c>
      <c r="K25" s="37">
        <f t="shared" si="4"/>
        <v>197706</v>
      </c>
      <c r="L25" s="6">
        <f t="shared" si="5"/>
        <v>0.05360399320006399</v>
      </c>
    </row>
    <row r="26" spans="2:12" ht="12.75">
      <c r="B26" s="81" t="s">
        <v>51</v>
      </c>
      <c r="C26" s="83">
        <v>86900</v>
      </c>
      <c r="D26" s="6">
        <f t="shared" si="0"/>
        <v>0.05373581396154148</v>
      </c>
      <c r="E26" s="83">
        <v>86900</v>
      </c>
      <c r="F26" s="6">
        <f t="shared" si="1"/>
        <v>0.07559453492397922</v>
      </c>
      <c r="G26" s="83">
        <v>39802</v>
      </c>
      <c r="H26" s="6">
        <f t="shared" si="2"/>
        <v>0.12165875516947314</v>
      </c>
      <c r="I26" s="83">
        <v>30074</v>
      </c>
      <c r="J26" s="6">
        <f t="shared" si="3"/>
        <v>0.05059692050930038</v>
      </c>
      <c r="K26" s="37">
        <f t="shared" si="4"/>
        <v>243676</v>
      </c>
      <c r="L26" s="6">
        <f t="shared" si="5"/>
        <v>0.06606783125964205</v>
      </c>
    </row>
    <row r="27" spans="2:12" ht="12.75">
      <c r="B27" s="81" t="s">
        <v>52</v>
      </c>
      <c r="C27" s="83">
        <v>2171</v>
      </c>
      <c r="D27" s="6">
        <f t="shared" si="0"/>
        <v>0.0013424678033429984</v>
      </c>
      <c r="E27" s="83">
        <v>2171</v>
      </c>
      <c r="F27" s="6">
        <f t="shared" si="1"/>
        <v>0.0018885585192170182</v>
      </c>
      <c r="G27" s="83">
        <v>0</v>
      </c>
      <c r="H27" s="6">
        <f t="shared" si="2"/>
        <v>0</v>
      </c>
      <c r="I27" s="83">
        <v>19053</v>
      </c>
      <c r="J27" s="6">
        <f t="shared" si="3"/>
        <v>0.03205503512880562</v>
      </c>
      <c r="K27" s="37">
        <f t="shared" si="4"/>
        <v>23395</v>
      </c>
      <c r="L27" s="6">
        <f t="shared" si="5"/>
        <v>0.0063430822580776355</v>
      </c>
    </row>
    <row r="28" spans="2:12" ht="12.75">
      <c r="B28" s="81" t="s">
        <v>53</v>
      </c>
      <c r="C28" s="83">
        <v>6972</v>
      </c>
      <c r="D28" s="6">
        <f t="shared" si="0"/>
        <v>0.004311232392863834</v>
      </c>
      <c r="E28" s="83">
        <v>6972</v>
      </c>
      <c r="F28" s="6">
        <f t="shared" si="1"/>
        <v>0.0060649608456845</v>
      </c>
      <c r="G28" s="83">
        <v>81</v>
      </c>
      <c r="H28" s="6">
        <f t="shared" si="2"/>
        <v>0.0002475845226050782</v>
      </c>
      <c r="I28" s="83">
        <v>12498</v>
      </c>
      <c r="J28" s="6">
        <f t="shared" si="3"/>
        <v>0.02102681095049665</v>
      </c>
      <c r="K28" s="37">
        <f t="shared" si="4"/>
        <v>26523</v>
      </c>
      <c r="L28" s="6">
        <f t="shared" si="5"/>
        <v>0.007191176350972136</v>
      </c>
    </row>
    <row r="29" spans="2:12" ht="12.75">
      <c r="B29" s="81" t="s">
        <v>54</v>
      </c>
      <c r="C29" s="83">
        <v>1695</v>
      </c>
      <c r="D29" s="6">
        <f t="shared" si="0"/>
        <v>0.0010481266359587205</v>
      </c>
      <c r="E29" s="83">
        <v>1695</v>
      </c>
      <c r="F29" s="6">
        <f t="shared" si="1"/>
        <v>0.0014744848871823333</v>
      </c>
      <c r="G29" s="83">
        <v>190</v>
      </c>
      <c r="H29" s="6">
        <f t="shared" si="2"/>
        <v>0.0005807538184563563</v>
      </c>
      <c r="I29" s="83">
        <v>331</v>
      </c>
      <c r="J29" s="6">
        <f t="shared" si="3"/>
        <v>0.0005568790546178901</v>
      </c>
      <c r="K29" s="37">
        <f t="shared" si="4"/>
        <v>3911</v>
      </c>
      <c r="L29" s="6">
        <f t="shared" si="5"/>
        <v>0.00106038874594322</v>
      </c>
    </row>
    <row r="30" spans="2:12" ht="12.75">
      <c r="B30" s="81" t="s">
        <v>55</v>
      </c>
      <c r="C30" s="83">
        <v>3935</v>
      </c>
      <c r="D30" s="6">
        <f t="shared" si="0"/>
        <v>0.0024332615412964984</v>
      </c>
      <c r="E30" s="83">
        <v>3935</v>
      </c>
      <c r="F30" s="6">
        <f t="shared" si="1"/>
        <v>0.0034230666849926145</v>
      </c>
      <c r="G30" s="83">
        <v>0</v>
      </c>
      <c r="H30" s="6">
        <f t="shared" si="2"/>
        <v>0</v>
      </c>
      <c r="I30" s="83">
        <v>4950</v>
      </c>
      <c r="J30" s="6">
        <f t="shared" si="3"/>
        <v>0.008327949608334006</v>
      </c>
      <c r="K30" s="37">
        <f t="shared" si="4"/>
        <v>12820</v>
      </c>
      <c r="L30" s="6">
        <f t="shared" si="5"/>
        <v>0.003475884357707001</v>
      </c>
    </row>
    <row r="31" spans="2:12" ht="12.75">
      <c r="B31" s="81" t="s">
        <v>58</v>
      </c>
      <c r="C31" s="83">
        <v>243503</v>
      </c>
      <c r="D31" s="6">
        <f t="shared" si="0"/>
        <v>0.15057343966717188</v>
      </c>
      <c r="E31" s="83">
        <v>0</v>
      </c>
      <c r="F31" s="6">
        <f t="shared" si="1"/>
        <v>0</v>
      </c>
      <c r="G31" s="83">
        <v>0</v>
      </c>
      <c r="H31" s="6">
        <f t="shared" si="2"/>
        <v>0</v>
      </c>
      <c r="I31" s="83">
        <v>0</v>
      </c>
      <c r="J31" s="6">
        <f t="shared" si="3"/>
        <v>0</v>
      </c>
      <c r="K31" s="37">
        <f t="shared" si="4"/>
        <v>243503</v>
      </c>
      <c r="L31" s="6">
        <f t="shared" si="5"/>
        <v>0.06602092579990076</v>
      </c>
    </row>
    <row r="32" spans="2:12" ht="12.75">
      <c r="B32" s="81" t="s">
        <v>61</v>
      </c>
      <c r="C32" s="83">
        <v>190572</v>
      </c>
      <c r="D32" s="6">
        <f t="shared" si="0"/>
        <v>0.11784282552679957</v>
      </c>
      <c r="E32" s="83">
        <v>0</v>
      </c>
      <c r="F32" s="6">
        <f t="shared" si="1"/>
        <v>0</v>
      </c>
      <c r="G32" s="83">
        <v>0</v>
      </c>
      <c r="H32" s="6">
        <f t="shared" si="2"/>
        <v>0</v>
      </c>
      <c r="I32" s="83">
        <v>0</v>
      </c>
      <c r="J32" s="6">
        <f t="shared" si="3"/>
        <v>0</v>
      </c>
      <c r="K32" s="37">
        <f t="shared" si="4"/>
        <v>190572</v>
      </c>
      <c r="L32" s="6">
        <f t="shared" si="5"/>
        <v>0.051669753027842324</v>
      </c>
    </row>
    <row r="33" spans="2:12" ht="12.75">
      <c r="B33" s="81" t="s">
        <v>63</v>
      </c>
      <c r="C33" s="83">
        <v>29796</v>
      </c>
      <c r="D33" s="6">
        <f t="shared" si="0"/>
        <v>0.018424767696180552</v>
      </c>
      <c r="E33" s="83">
        <v>1598</v>
      </c>
      <c r="F33" s="6">
        <f t="shared" si="1"/>
        <v>0.0013901043361164416</v>
      </c>
      <c r="G33" s="83">
        <v>1896</v>
      </c>
      <c r="H33" s="6">
        <f t="shared" si="2"/>
        <v>0.005795311788385535</v>
      </c>
      <c r="I33" s="83">
        <v>5402</v>
      </c>
      <c r="J33" s="6">
        <f t="shared" si="3"/>
        <v>0.00908840076448895</v>
      </c>
      <c r="K33" s="37">
        <f t="shared" si="4"/>
        <v>38692</v>
      </c>
      <c r="L33" s="6">
        <f t="shared" si="5"/>
        <v>0.010490555192542845</v>
      </c>
    </row>
    <row r="34" spans="2:12" ht="12.75">
      <c r="B34" s="81" t="s">
        <v>67</v>
      </c>
      <c r="C34" s="83">
        <v>63128</v>
      </c>
      <c r="D34" s="6">
        <f t="shared" si="0"/>
        <v>0.03903606977864431</v>
      </c>
      <c r="E34" s="83">
        <v>63128</v>
      </c>
      <c r="F34" s="6">
        <f t="shared" si="1"/>
        <v>0.0549152105947176</v>
      </c>
      <c r="G34" s="83">
        <v>9754</v>
      </c>
      <c r="H34" s="6">
        <f t="shared" si="2"/>
        <v>0.02981406708012263</v>
      </c>
      <c r="I34" s="83">
        <v>7377</v>
      </c>
      <c r="J34" s="6">
        <f t="shared" si="3"/>
        <v>0.012411168537511104</v>
      </c>
      <c r="K34" s="37">
        <f t="shared" si="4"/>
        <v>143387</v>
      </c>
      <c r="L34" s="6">
        <f t="shared" si="5"/>
        <v>0.03887649223077486</v>
      </c>
    </row>
    <row r="35" spans="2:12" ht="12.75">
      <c r="B35" s="81" t="s">
        <v>68</v>
      </c>
      <c r="C35" s="83">
        <v>1564</v>
      </c>
      <c r="D35" s="6">
        <f t="shared" si="0"/>
        <v>0.0009671209785483416</v>
      </c>
      <c r="E35" s="83">
        <v>1564</v>
      </c>
      <c r="F35" s="6">
        <f t="shared" si="1"/>
        <v>0.0013605276481139642</v>
      </c>
      <c r="G35" s="83">
        <v>480</v>
      </c>
      <c r="H35" s="6">
        <f t="shared" si="2"/>
        <v>0.0014671675413634267</v>
      </c>
      <c r="I35" s="83">
        <v>17958</v>
      </c>
      <c r="J35" s="6">
        <f t="shared" si="3"/>
        <v>0.0302127917305984</v>
      </c>
      <c r="K35" s="37">
        <f t="shared" si="4"/>
        <v>21566</v>
      </c>
      <c r="L35" s="6">
        <f t="shared" si="5"/>
        <v>0.0058471858079804356</v>
      </c>
    </row>
    <row r="36" spans="2:12" ht="12.75">
      <c r="B36" s="81" t="s">
        <v>70</v>
      </c>
      <c r="C36" s="83">
        <v>3790</v>
      </c>
      <c r="D36" s="6">
        <f t="shared" si="0"/>
        <v>0.0023435987907277586</v>
      </c>
      <c r="E36" s="83">
        <v>3790</v>
      </c>
      <c r="F36" s="6">
        <f t="shared" si="1"/>
        <v>0.0032969308096879313</v>
      </c>
      <c r="G36" s="83">
        <v>193</v>
      </c>
      <c r="H36" s="6">
        <f t="shared" si="2"/>
        <v>0.0005899236155898778</v>
      </c>
      <c r="I36" s="83">
        <v>13013</v>
      </c>
      <c r="J36" s="6">
        <f t="shared" si="3"/>
        <v>0.02189325419257584</v>
      </c>
      <c r="K36" s="37">
        <f t="shared" si="4"/>
        <v>20786</v>
      </c>
      <c r="L36" s="6">
        <f t="shared" si="5"/>
        <v>0.005635704544406999</v>
      </c>
    </row>
    <row r="37" spans="2:12" ht="12.75">
      <c r="B37" s="81" t="s">
        <v>73</v>
      </c>
      <c r="C37" s="83">
        <v>0</v>
      </c>
      <c r="D37" s="6">
        <f t="shared" si="0"/>
        <v>0</v>
      </c>
      <c r="E37" s="83">
        <v>0</v>
      </c>
      <c r="F37" s="6">
        <f t="shared" si="1"/>
        <v>0</v>
      </c>
      <c r="G37" s="83">
        <v>0</v>
      </c>
      <c r="H37" s="6">
        <f t="shared" si="2"/>
        <v>0</v>
      </c>
      <c r="I37" s="83">
        <v>12831</v>
      </c>
      <c r="J37" s="6">
        <f t="shared" si="3"/>
        <v>0.021587054833239118</v>
      </c>
      <c r="K37" s="37">
        <f t="shared" si="4"/>
        <v>12831</v>
      </c>
      <c r="L37" s="6">
        <f t="shared" si="5"/>
        <v>0.0034788667857830365</v>
      </c>
    </row>
    <row r="38" spans="2:12" ht="12.75">
      <c r="B38" s="81" t="s">
        <v>75</v>
      </c>
      <c r="C38" s="83">
        <v>10364</v>
      </c>
      <c r="D38" s="6">
        <f t="shared" si="0"/>
        <v>0.006408722392375327</v>
      </c>
      <c r="E38" s="83">
        <v>10364</v>
      </c>
      <c r="F38" s="6">
        <f t="shared" si="1"/>
        <v>0.009015670425225783</v>
      </c>
      <c r="G38" s="83">
        <v>951</v>
      </c>
      <c r="H38" s="6">
        <f t="shared" si="2"/>
        <v>0.002906825691326289</v>
      </c>
      <c r="I38" s="83">
        <v>2264</v>
      </c>
      <c r="J38" s="6">
        <f t="shared" si="3"/>
        <v>0.0038089854370238767</v>
      </c>
      <c r="K38" s="37">
        <f t="shared" si="4"/>
        <v>23943</v>
      </c>
      <c r="L38" s="6">
        <f t="shared" si="5"/>
        <v>0.006491661402229229</v>
      </c>
    </row>
    <row r="39" spans="2:12" ht="12.75">
      <c r="B39" s="81" t="s">
        <v>78</v>
      </c>
      <c r="C39" s="83">
        <v>313</v>
      </c>
      <c r="D39" s="6">
        <f t="shared" si="0"/>
        <v>0.00019354786846907345</v>
      </c>
      <c r="E39" s="83">
        <v>313</v>
      </c>
      <c r="F39" s="6">
        <f t="shared" si="1"/>
        <v>0.00027227951014045446</v>
      </c>
      <c r="G39" s="83">
        <v>0</v>
      </c>
      <c r="H39" s="6">
        <f t="shared" si="2"/>
        <v>0</v>
      </c>
      <c r="I39" s="83">
        <v>62</v>
      </c>
      <c r="J39" s="6">
        <f t="shared" si="3"/>
        <v>0.0001043096718619613</v>
      </c>
      <c r="K39" s="37">
        <f t="shared" si="4"/>
        <v>688</v>
      </c>
      <c r="L39" s="6">
        <f t="shared" si="5"/>
        <v>0.00018653731966477508</v>
      </c>
    </row>
    <row r="40" spans="2:12" ht="12.75">
      <c r="B40" s="81" t="s">
        <v>79</v>
      </c>
      <c r="C40" s="83">
        <v>38739</v>
      </c>
      <c r="D40" s="6">
        <f t="shared" si="0"/>
        <v>0.023954795132982227</v>
      </c>
      <c r="E40" s="83">
        <v>38739</v>
      </c>
      <c r="F40" s="6">
        <f t="shared" si="1"/>
        <v>0.03369915636846986</v>
      </c>
      <c r="G40" s="83">
        <v>15773</v>
      </c>
      <c r="H40" s="6">
        <f t="shared" si="2"/>
        <v>0.0482117367290111</v>
      </c>
      <c r="I40" s="83">
        <v>9867</v>
      </c>
      <c r="J40" s="6">
        <f t="shared" si="3"/>
        <v>0.016600379552612454</v>
      </c>
      <c r="K40" s="37">
        <f t="shared" si="4"/>
        <v>103118</v>
      </c>
      <c r="L40" s="6">
        <f t="shared" si="5"/>
        <v>0.02795836530405854</v>
      </c>
    </row>
    <row r="41" spans="2:12" ht="12.75">
      <c r="B41" s="81" t="s">
        <v>81</v>
      </c>
      <c r="C41" s="83">
        <v>2425</v>
      </c>
      <c r="D41" s="6">
        <f t="shared" si="0"/>
        <v>0.00149953220778755</v>
      </c>
      <c r="E41" s="83">
        <v>2425</v>
      </c>
      <c r="F41" s="6">
        <f t="shared" si="1"/>
        <v>0.002109513776647291</v>
      </c>
      <c r="G41" s="83">
        <v>0</v>
      </c>
      <c r="H41" s="6">
        <f t="shared" si="2"/>
        <v>0</v>
      </c>
      <c r="I41" s="83">
        <v>419</v>
      </c>
      <c r="J41" s="6">
        <f t="shared" si="3"/>
        <v>0.0007049314920993836</v>
      </c>
      <c r="K41" s="37">
        <f t="shared" si="4"/>
        <v>5269</v>
      </c>
      <c r="L41" s="6">
        <f t="shared" si="5"/>
        <v>0.0014285830484210755</v>
      </c>
    </row>
    <row r="42" spans="2:12" ht="12.75">
      <c r="B42" s="81" t="s">
        <v>82</v>
      </c>
      <c r="C42" s="83">
        <v>5345</v>
      </c>
      <c r="D42" s="6">
        <f t="shared" si="0"/>
        <v>0.003305154495102868</v>
      </c>
      <c r="E42" s="83">
        <v>0</v>
      </c>
      <c r="F42" s="6">
        <f t="shared" si="1"/>
        <v>0</v>
      </c>
      <c r="G42" s="83">
        <v>5621</v>
      </c>
      <c r="H42" s="6">
        <f t="shared" si="2"/>
        <v>0.017181143229174627</v>
      </c>
      <c r="I42" s="83">
        <v>299</v>
      </c>
      <c r="J42" s="6">
        <f t="shared" si="3"/>
        <v>0.0005030418046246197</v>
      </c>
      <c r="K42" s="37">
        <f t="shared" si="4"/>
        <v>11265</v>
      </c>
      <c r="L42" s="6">
        <f t="shared" si="5"/>
        <v>0.003054277479685598</v>
      </c>
    </row>
    <row r="43" spans="2:12" ht="12.75">
      <c r="B43" s="81" t="s">
        <v>88</v>
      </c>
      <c r="C43" s="83">
        <v>0</v>
      </c>
      <c r="D43" s="6">
        <f t="shared" si="0"/>
        <v>0</v>
      </c>
      <c r="E43" s="83">
        <v>0</v>
      </c>
      <c r="F43" s="6">
        <f t="shared" si="1"/>
        <v>0</v>
      </c>
      <c r="G43" s="83">
        <v>0</v>
      </c>
      <c r="H43" s="6">
        <f t="shared" si="2"/>
        <v>0</v>
      </c>
      <c r="I43" s="83">
        <v>12767</v>
      </c>
      <c r="J43" s="6">
        <f t="shared" si="3"/>
        <v>0.021479380333252578</v>
      </c>
      <c r="K43" s="37">
        <f t="shared" si="4"/>
        <v>12767</v>
      </c>
      <c r="L43" s="6">
        <f t="shared" si="5"/>
        <v>0.003461514476977011</v>
      </c>
    </row>
    <row r="44" spans="2:12" ht="12.75">
      <c r="B44" s="81" t="s">
        <v>89</v>
      </c>
      <c r="C44" s="83">
        <v>34551</v>
      </c>
      <c r="D44" s="6">
        <f t="shared" si="0"/>
        <v>0.021365087551038203</v>
      </c>
      <c r="E44" s="83">
        <v>34551</v>
      </c>
      <c r="F44" s="6">
        <f t="shared" si="1"/>
        <v>0.03005600432863528</v>
      </c>
      <c r="G44" s="83">
        <v>5400</v>
      </c>
      <c r="H44" s="6">
        <f t="shared" si="2"/>
        <v>0.01650563484033855</v>
      </c>
      <c r="I44" s="83">
        <f>23975-23</f>
        <v>23952</v>
      </c>
      <c r="J44" s="6">
        <f t="shared" si="3"/>
        <v>0.04029718161996285</v>
      </c>
      <c r="K44" s="37">
        <f t="shared" si="4"/>
        <v>98454</v>
      </c>
      <c r="L44" s="6">
        <f t="shared" si="5"/>
        <v>0.02669381579981943</v>
      </c>
    </row>
    <row r="45" spans="2:12" ht="12.75">
      <c r="B45" s="81" t="s">
        <v>93</v>
      </c>
      <c r="C45" s="83">
        <v>4362</v>
      </c>
      <c r="D45" s="6">
        <f t="shared" si="0"/>
        <v>0.0026973028826265126</v>
      </c>
      <c r="E45" s="83">
        <v>4362</v>
      </c>
      <c r="F45" s="6">
        <f t="shared" si="1"/>
        <v>0.0037945150902001993</v>
      </c>
      <c r="G45" s="83">
        <v>118</v>
      </c>
      <c r="H45" s="6">
        <f t="shared" si="2"/>
        <v>0.00036067868725184237</v>
      </c>
      <c r="I45" s="83">
        <v>8044</v>
      </c>
      <c r="J45" s="6">
        <f t="shared" si="3"/>
        <v>0.013533338717058334</v>
      </c>
      <c r="K45" s="37">
        <f t="shared" si="4"/>
        <v>16886</v>
      </c>
      <c r="L45" s="6">
        <f t="shared" si="5"/>
        <v>0.004578298226539814</v>
      </c>
    </row>
    <row r="46" spans="2:12" ht="12.75">
      <c r="B46" s="81" t="s">
        <v>97</v>
      </c>
      <c r="C46" s="83">
        <v>0</v>
      </c>
      <c r="D46" s="6">
        <f t="shared" si="0"/>
        <v>0</v>
      </c>
      <c r="E46" s="83">
        <v>0</v>
      </c>
      <c r="F46" s="6">
        <f t="shared" si="1"/>
        <v>0</v>
      </c>
      <c r="G46" s="83">
        <v>0</v>
      </c>
      <c r="H46" s="6">
        <f t="shared" si="2"/>
        <v>0</v>
      </c>
      <c r="I46" s="83">
        <v>323</v>
      </c>
      <c r="J46" s="6">
        <f t="shared" si="3"/>
        <v>0.0005434197421195726</v>
      </c>
      <c r="K46" s="37">
        <f t="shared" si="4"/>
        <v>323</v>
      </c>
      <c r="L46" s="6">
        <f t="shared" si="5"/>
        <v>8.75749335054104E-05</v>
      </c>
    </row>
    <row r="47" spans="2:12" ht="12.75">
      <c r="B47" s="81" t="s">
        <v>99</v>
      </c>
      <c r="C47" s="83">
        <v>72832</v>
      </c>
      <c r="D47" s="6">
        <f t="shared" si="0"/>
        <v>0.045036672064982616</v>
      </c>
      <c r="E47" s="83">
        <v>72833</v>
      </c>
      <c r="F47" s="6">
        <f t="shared" si="1"/>
        <v>0.0633576152142483</v>
      </c>
      <c r="G47" s="83">
        <v>12828</v>
      </c>
      <c r="H47" s="6">
        <f t="shared" si="2"/>
        <v>0.03921005254293757</v>
      </c>
      <c r="I47" s="83">
        <v>38830</v>
      </c>
      <c r="J47" s="6">
        <f t="shared" si="3"/>
        <v>0.06532813803870899</v>
      </c>
      <c r="K47" s="37">
        <f t="shared" si="4"/>
        <v>197323</v>
      </c>
      <c r="L47" s="6">
        <f t="shared" si="5"/>
        <v>0.05350015047705293</v>
      </c>
    </row>
    <row r="48" spans="2:12" ht="12.75">
      <c r="B48" s="81" t="s">
        <v>106</v>
      </c>
      <c r="C48" s="83">
        <v>2640</v>
      </c>
      <c r="D48" s="6">
        <f t="shared" si="0"/>
        <v>0.0016324804241480957</v>
      </c>
      <c r="E48" s="83">
        <v>2640</v>
      </c>
      <c r="F48" s="6">
        <f t="shared" si="1"/>
        <v>0.0022965428331335456</v>
      </c>
      <c r="G48" s="83">
        <v>256</v>
      </c>
      <c r="H48" s="6">
        <f t="shared" si="2"/>
        <v>0.0007824893553938275</v>
      </c>
      <c r="I48" s="83">
        <v>4391</v>
      </c>
      <c r="J48" s="6">
        <f t="shared" si="3"/>
        <v>0.007387480147514065</v>
      </c>
      <c r="K48" s="37">
        <f t="shared" si="4"/>
        <v>9927</v>
      </c>
      <c r="L48" s="6">
        <f t="shared" si="5"/>
        <v>0.0026915057737096253</v>
      </c>
    </row>
    <row r="49" spans="2:12" ht="12.75">
      <c r="B49" s="81" t="s">
        <v>110</v>
      </c>
      <c r="C49" s="83">
        <v>0</v>
      </c>
      <c r="D49" s="6">
        <f t="shared" si="0"/>
        <v>0</v>
      </c>
      <c r="E49" s="83">
        <v>0</v>
      </c>
      <c r="F49" s="6">
        <f t="shared" si="1"/>
        <v>0</v>
      </c>
      <c r="G49" s="83">
        <v>0</v>
      </c>
      <c r="H49" s="6">
        <f t="shared" si="2"/>
        <v>0</v>
      </c>
      <c r="I49" s="83">
        <v>3885</v>
      </c>
      <c r="J49" s="6">
        <f t="shared" si="3"/>
        <v>0.006536178631995478</v>
      </c>
      <c r="K49" s="37">
        <f t="shared" si="4"/>
        <v>3885</v>
      </c>
      <c r="L49" s="6">
        <f t="shared" si="5"/>
        <v>0.001053339370490772</v>
      </c>
    </row>
    <row r="50" spans="2:12" ht="12.75">
      <c r="B50" s="81" t="s">
        <v>112</v>
      </c>
      <c r="C50" s="83">
        <v>0</v>
      </c>
      <c r="D50" s="6">
        <f t="shared" si="0"/>
        <v>0</v>
      </c>
      <c r="E50" s="83">
        <v>0</v>
      </c>
      <c r="F50" s="6">
        <f t="shared" si="1"/>
        <v>0</v>
      </c>
      <c r="G50" s="83">
        <v>0</v>
      </c>
      <c r="H50" s="6">
        <f t="shared" si="2"/>
        <v>0</v>
      </c>
      <c r="I50" s="83">
        <v>8659</v>
      </c>
      <c r="J50" s="6">
        <f t="shared" si="3"/>
        <v>0.014568023365366497</v>
      </c>
      <c r="K50" s="37">
        <f t="shared" si="4"/>
        <v>8659</v>
      </c>
      <c r="L50" s="6">
        <f t="shared" si="5"/>
        <v>0.0023477131554902435</v>
      </c>
    </row>
    <row r="51" spans="2:12" ht="12.75">
      <c r="B51" s="81" t="s">
        <v>115</v>
      </c>
      <c r="C51" s="83">
        <v>60081</v>
      </c>
      <c r="D51" s="6">
        <f t="shared" si="0"/>
        <v>0.03715191528910672</v>
      </c>
      <c r="E51" s="83">
        <v>60081</v>
      </c>
      <c r="F51" s="6">
        <f t="shared" si="1"/>
        <v>0.05226461740814264</v>
      </c>
      <c r="G51" s="83">
        <v>3333</v>
      </c>
      <c r="H51" s="6">
        <f t="shared" si="2"/>
        <v>0.010187644615342294</v>
      </c>
      <c r="I51" s="83">
        <v>9603</v>
      </c>
      <c r="J51" s="6">
        <f t="shared" si="3"/>
        <v>0.016156222240167974</v>
      </c>
      <c r="K51" s="37">
        <f t="shared" si="4"/>
        <v>133098</v>
      </c>
      <c r="L51" s="6">
        <f t="shared" si="5"/>
        <v>0.03608683746038115</v>
      </c>
    </row>
    <row r="52" spans="2:12" ht="12.75">
      <c r="B52" s="81" t="s">
        <v>120</v>
      </c>
      <c r="C52" s="83">
        <v>0</v>
      </c>
      <c r="D52" s="6">
        <f t="shared" si="0"/>
        <v>0</v>
      </c>
      <c r="E52" s="83">
        <v>0</v>
      </c>
      <c r="F52" s="6">
        <f t="shared" si="1"/>
        <v>0</v>
      </c>
      <c r="G52" s="83">
        <v>0</v>
      </c>
      <c r="H52" s="6">
        <f t="shared" si="2"/>
        <v>0</v>
      </c>
      <c r="I52" s="83">
        <v>288</v>
      </c>
      <c r="J52" s="6">
        <f t="shared" si="3"/>
        <v>0.0004845352499394331</v>
      </c>
      <c r="K52" s="37">
        <f t="shared" si="4"/>
        <v>288</v>
      </c>
      <c r="L52" s="6">
        <f t="shared" si="5"/>
        <v>7.808538962711515E-05</v>
      </c>
    </row>
    <row r="53" spans="2:12" ht="12.75">
      <c r="B53" s="81" t="s">
        <v>121</v>
      </c>
      <c r="C53" s="83">
        <v>403</v>
      </c>
      <c r="D53" s="6">
        <f t="shared" si="0"/>
        <v>0.0002492006102013949</v>
      </c>
      <c r="E53" s="83">
        <v>403</v>
      </c>
      <c r="F53" s="6">
        <f t="shared" si="1"/>
        <v>0.000350570743088189</v>
      </c>
      <c r="G53" s="83">
        <v>0</v>
      </c>
      <c r="H53" s="6">
        <f t="shared" si="2"/>
        <v>0</v>
      </c>
      <c r="I53" s="83">
        <v>10</v>
      </c>
      <c r="J53" s="6">
        <f t="shared" si="3"/>
        <v>1.6824140622896984E-05</v>
      </c>
      <c r="K53" s="37">
        <f t="shared" si="4"/>
        <v>816</v>
      </c>
      <c r="L53" s="6">
        <f t="shared" si="5"/>
        <v>0.00022124193727682625</v>
      </c>
    </row>
    <row r="54" spans="2:12" ht="12.75">
      <c r="B54" s="81" t="s">
        <v>122</v>
      </c>
      <c r="C54" s="83">
        <v>5011</v>
      </c>
      <c r="D54" s="6">
        <f t="shared" si="0"/>
        <v>0.003098620986896253</v>
      </c>
      <c r="E54" s="83">
        <v>5011</v>
      </c>
      <c r="F54" s="6">
        <f t="shared" si="1"/>
        <v>0.004359081870012196</v>
      </c>
      <c r="G54" s="83">
        <v>450</v>
      </c>
      <c r="H54" s="6">
        <f t="shared" si="2"/>
        <v>0.0013754695700282124</v>
      </c>
      <c r="I54" s="83">
        <v>1904</v>
      </c>
      <c r="J54" s="6">
        <f t="shared" si="3"/>
        <v>0.0032033163745995856</v>
      </c>
      <c r="K54" s="37">
        <f t="shared" si="4"/>
        <v>12376</v>
      </c>
      <c r="L54" s="6">
        <f t="shared" si="5"/>
        <v>0.0033555027153651983</v>
      </c>
    </row>
    <row r="55" spans="2:12" ht="12.75">
      <c r="B55" s="81" t="s">
        <v>123</v>
      </c>
      <c r="C55" s="83">
        <v>240</v>
      </c>
      <c r="D55" s="6">
        <f t="shared" si="0"/>
        <v>0.0001484073112861905</v>
      </c>
      <c r="E55" s="83">
        <v>240</v>
      </c>
      <c r="F55" s="6">
        <f t="shared" si="1"/>
        <v>0.0002087766211939587</v>
      </c>
      <c r="G55" s="83">
        <v>0</v>
      </c>
      <c r="H55" s="6">
        <f t="shared" si="2"/>
        <v>0</v>
      </c>
      <c r="I55" s="83">
        <v>0</v>
      </c>
      <c r="J55" s="6">
        <f t="shared" si="3"/>
        <v>0</v>
      </c>
      <c r="K55" s="37">
        <f t="shared" si="4"/>
        <v>480</v>
      </c>
      <c r="L55" s="6">
        <f t="shared" si="5"/>
        <v>0.00013014231604519192</v>
      </c>
    </row>
    <row r="56" spans="2:12" ht="12.75">
      <c r="B56" s="81" t="s">
        <v>127</v>
      </c>
      <c r="C56" s="83">
        <v>0</v>
      </c>
      <c r="D56" s="6">
        <f t="shared" si="0"/>
        <v>0</v>
      </c>
      <c r="E56" s="83">
        <v>0</v>
      </c>
      <c r="F56" s="6">
        <f t="shared" si="1"/>
        <v>0</v>
      </c>
      <c r="G56" s="83">
        <v>0</v>
      </c>
      <c r="H56" s="6">
        <f t="shared" si="2"/>
        <v>0</v>
      </c>
      <c r="I56" s="83">
        <v>9932</v>
      </c>
      <c r="J56" s="6">
        <f t="shared" si="3"/>
        <v>0.016709736466661282</v>
      </c>
      <c r="K56" s="37">
        <f t="shared" si="4"/>
        <v>9932</v>
      </c>
      <c r="L56" s="6">
        <f t="shared" si="5"/>
        <v>0.0026928614228350963</v>
      </c>
    </row>
    <row r="57" spans="2:12" ht="12.75">
      <c r="B57" s="81" t="s">
        <v>128</v>
      </c>
      <c r="C57" s="83">
        <v>0</v>
      </c>
      <c r="D57" s="6">
        <f t="shared" si="0"/>
        <v>0</v>
      </c>
      <c r="E57" s="83">
        <v>0</v>
      </c>
      <c r="F57" s="6">
        <f t="shared" si="1"/>
        <v>0</v>
      </c>
      <c r="G57" s="83">
        <v>0</v>
      </c>
      <c r="H57" s="6">
        <f t="shared" si="2"/>
        <v>0</v>
      </c>
      <c r="I57" s="83">
        <v>6444</v>
      </c>
      <c r="J57" s="6">
        <f t="shared" si="3"/>
        <v>0.010841476217394815</v>
      </c>
      <c r="K57" s="37">
        <f t="shared" si="4"/>
        <v>6444</v>
      </c>
      <c r="L57" s="6">
        <f t="shared" si="5"/>
        <v>0.0017471605929067016</v>
      </c>
    </row>
    <row r="58" spans="2:12" ht="12.75">
      <c r="B58" s="81" t="s">
        <v>130</v>
      </c>
      <c r="C58" s="83">
        <v>0</v>
      </c>
      <c r="D58" s="6">
        <f t="shared" si="0"/>
        <v>0</v>
      </c>
      <c r="E58" s="83">
        <v>0</v>
      </c>
      <c r="F58" s="6">
        <f t="shared" si="1"/>
        <v>0</v>
      </c>
      <c r="G58" s="83">
        <v>0</v>
      </c>
      <c r="H58" s="6">
        <f t="shared" si="2"/>
        <v>0</v>
      </c>
      <c r="I58" s="83">
        <v>4379</v>
      </c>
      <c r="J58" s="6">
        <f t="shared" si="3"/>
        <v>0.007367291178766589</v>
      </c>
      <c r="K58" s="37">
        <f t="shared" si="4"/>
        <v>4379</v>
      </c>
      <c r="L58" s="6">
        <f t="shared" si="5"/>
        <v>0.0011872775040872822</v>
      </c>
    </row>
    <row r="59" spans="2:12" ht="12.75">
      <c r="B59" s="81" t="s">
        <v>131</v>
      </c>
      <c r="C59" s="83">
        <v>0</v>
      </c>
      <c r="D59" s="6">
        <f t="shared" si="0"/>
        <v>0</v>
      </c>
      <c r="E59" s="83">
        <v>0</v>
      </c>
      <c r="F59" s="6">
        <f t="shared" si="1"/>
        <v>0</v>
      </c>
      <c r="G59" s="83">
        <v>0</v>
      </c>
      <c r="H59" s="6">
        <f t="shared" si="2"/>
        <v>0</v>
      </c>
      <c r="I59" s="83">
        <v>1772</v>
      </c>
      <c r="J59" s="6">
        <f t="shared" si="3"/>
        <v>0.0029812377183773453</v>
      </c>
      <c r="K59" s="37">
        <f t="shared" si="4"/>
        <v>1772</v>
      </c>
      <c r="L59" s="6">
        <f t="shared" si="5"/>
        <v>0.0004804420500668335</v>
      </c>
    </row>
    <row r="60" spans="2:12" ht="12.75">
      <c r="B60" s="81" t="s">
        <v>132</v>
      </c>
      <c r="C60" s="83">
        <v>10521</v>
      </c>
      <c r="D60" s="6">
        <f t="shared" si="0"/>
        <v>0.006505805508508377</v>
      </c>
      <c r="E60" s="83">
        <v>10521</v>
      </c>
      <c r="F60" s="6">
        <f t="shared" si="1"/>
        <v>0.009152245131590164</v>
      </c>
      <c r="G60" s="83">
        <v>0</v>
      </c>
      <c r="H60" s="6">
        <f t="shared" si="2"/>
        <v>0</v>
      </c>
      <c r="I60" s="83">
        <v>34159</v>
      </c>
      <c r="J60" s="6">
        <f t="shared" si="3"/>
        <v>0.057469581953753804</v>
      </c>
      <c r="K60" s="37">
        <f t="shared" si="4"/>
        <v>55201</v>
      </c>
      <c r="L60" s="6">
        <f t="shared" si="5"/>
        <v>0.014966637475022165</v>
      </c>
    </row>
    <row r="61" spans="2:12" ht="12.75">
      <c r="B61" s="81" t="s">
        <v>134</v>
      </c>
      <c r="C61" s="83">
        <v>0</v>
      </c>
      <c r="D61" s="6">
        <f t="shared" si="0"/>
        <v>0</v>
      </c>
      <c r="E61" s="83">
        <v>0</v>
      </c>
      <c r="F61" s="6">
        <f t="shared" si="1"/>
        <v>0</v>
      </c>
      <c r="G61" s="83">
        <v>0</v>
      </c>
      <c r="H61" s="6">
        <f t="shared" si="2"/>
        <v>0</v>
      </c>
      <c r="I61" s="83">
        <v>542</v>
      </c>
      <c r="J61" s="6">
        <f t="shared" si="3"/>
        <v>0.0009118684217610164</v>
      </c>
      <c r="K61" s="37">
        <f t="shared" si="4"/>
        <v>542</v>
      </c>
      <c r="L61" s="6">
        <f t="shared" si="5"/>
        <v>0.00014695236520102922</v>
      </c>
    </row>
    <row r="62" spans="2:12" ht="12.75">
      <c r="B62" s="81" t="s">
        <v>135</v>
      </c>
      <c r="C62" s="83">
        <v>58025</v>
      </c>
      <c r="D62" s="6">
        <f t="shared" si="0"/>
        <v>0.035880559322421686</v>
      </c>
      <c r="E62" s="83">
        <v>58025</v>
      </c>
      <c r="F62" s="6">
        <f t="shared" si="1"/>
        <v>0.05047609768658105</v>
      </c>
      <c r="G62" s="83">
        <v>31404</v>
      </c>
      <c r="H62" s="6">
        <f t="shared" si="2"/>
        <v>0.09598943639370218</v>
      </c>
      <c r="I62" s="83">
        <v>659</v>
      </c>
      <c r="J62" s="6">
        <f t="shared" si="3"/>
        <v>0.0011087108670489111</v>
      </c>
      <c r="K62" s="37">
        <f t="shared" si="4"/>
        <v>148113</v>
      </c>
      <c r="L62" s="6">
        <f t="shared" si="5"/>
        <v>0.040157851784169814</v>
      </c>
    </row>
    <row r="63" spans="2:12" ht="12.75">
      <c r="B63" s="81" t="s">
        <v>136</v>
      </c>
      <c r="C63" s="83">
        <v>0</v>
      </c>
      <c r="D63" s="6">
        <f t="shared" si="0"/>
        <v>0</v>
      </c>
      <c r="E63" s="83">
        <v>0</v>
      </c>
      <c r="F63" s="6">
        <f t="shared" si="1"/>
        <v>0</v>
      </c>
      <c r="G63" s="83">
        <v>0</v>
      </c>
      <c r="H63" s="6">
        <f t="shared" si="2"/>
        <v>0</v>
      </c>
      <c r="I63" s="83">
        <v>20447</v>
      </c>
      <c r="J63" s="6">
        <f t="shared" si="3"/>
        <v>0.03440032033163746</v>
      </c>
      <c r="K63" s="37">
        <f t="shared" si="4"/>
        <v>20447</v>
      </c>
      <c r="L63" s="6">
        <f t="shared" si="5"/>
        <v>0.005543791533700082</v>
      </c>
    </row>
    <row r="64" spans="2:12" ht="12.75">
      <c r="B64" s="81" t="s">
        <v>137</v>
      </c>
      <c r="C64" s="83">
        <v>52076</v>
      </c>
      <c r="D64" s="6">
        <f t="shared" si="0"/>
        <v>0.032201913093915235</v>
      </c>
      <c r="E64" s="83">
        <v>52076</v>
      </c>
      <c r="F64" s="6">
        <f t="shared" si="1"/>
        <v>0.04530104718873581</v>
      </c>
      <c r="G64" s="83">
        <v>35457</v>
      </c>
      <c r="H64" s="6">
        <f t="shared" si="2"/>
        <v>0.10837783232108962</v>
      </c>
      <c r="I64" s="83">
        <v>26807</v>
      </c>
      <c r="J64" s="6">
        <f t="shared" si="3"/>
        <v>0.045100473767799944</v>
      </c>
      <c r="K64" s="37">
        <f t="shared" si="4"/>
        <v>166416</v>
      </c>
      <c r="L64" s="6">
        <f t="shared" si="5"/>
        <v>0.04512034097286804</v>
      </c>
    </row>
    <row r="65" spans="2:12" ht="12.75">
      <c r="B65" s="81" t="s">
        <v>139</v>
      </c>
      <c r="C65" s="83">
        <v>2494</v>
      </c>
      <c r="D65" s="6">
        <f t="shared" si="0"/>
        <v>0.0015421993097823297</v>
      </c>
      <c r="E65" s="83">
        <v>2494</v>
      </c>
      <c r="F65" s="6">
        <f t="shared" si="1"/>
        <v>0.0021695370552405543</v>
      </c>
      <c r="G65" s="83">
        <v>481</v>
      </c>
      <c r="H65" s="6">
        <f t="shared" si="2"/>
        <v>0.0014702241404079338</v>
      </c>
      <c r="I65" s="83">
        <v>9730</v>
      </c>
      <c r="J65" s="6">
        <f t="shared" si="3"/>
        <v>0.016369888826078764</v>
      </c>
      <c r="K65" s="37">
        <f t="shared" si="4"/>
        <v>15199</v>
      </c>
      <c r="L65" s="6">
        <f t="shared" si="5"/>
        <v>0.004120902211605984</v>
      </c>
    </row>
    <row r="66" spans="2:12" ht="12.75">
      <c r="B66" s="81" t="s">
        <v>140</v>
      </c>
      <c r="C66" s="83">
        <v>6017</v>
      </c>
      <c r="D66" s="6">
        <f t="shared" si="0"/>
        <v>0.003720694966704201</v>
      </c>
      <c r="E66" s="83">
        <v>6017</v>
      </c>
      <c r="F66" s="6">
        <f t="shared" si="1"/>
        <v>0.005234203873850206</v>
      </c>
      <c r="G66" s="83">
        <v>0</v>
      </c>
      <c r="H66" s="6">
        <f t="shared" si="2"/>
        <v>0</v>
      </c>
      <c r="I66" s="83">
        <v>14282</v>
      </c>
      <c r="J66" s="6">
        <f t="shared" si="3"/>
        <v>0.02402823763762147</v>
      </c>
      <c r="K66" s="37">
        <f t="shared" si="4"/>
        <v>26316</v>
      </c>
      <c r="L66" s="6">
        <f t="shared" si="5"/>
        <v>0.007135052477177647</v>
      </c>
    </row>
    <row r="67" spans="2:12" ht="12.75">
      <c r="B67" s="81" t="s">
        <v>141</v>
      </c>
      <c r="C67" s="83">
        <v>0</v>
      </c>
      <c r="D67" s="6">
        <f t="shared" si="0"/>
        <v>0</v>
      </c>
      <c r="E67" s="83">
        <v>0</v>
      </c>
      <c r="F67" s="6">
        <f t="shared" si="1"/>
        <v>0</v>
      </c>
      <c r="G67" s="83">
        <v>0</v>
      </c>
      <c r="H67" s="6">
        <f t="shared" si="2"/>
        <v>0</v>
      </c>
      <c r="I67" s="83">
        <v>4073</v>
      </c>
      <c r="J67" s="6">
        <f t="shared" si="3"/>
        <v>0.006852472475705941</v>
      </c>
      <c r="K67" s="37">
        <f t="shared" si="4"/>
        <v>4073</v>
      </c>
      <c r="L67" s="6">
        <f t="shared" si="5"/>
        <v>0.0011043117776084724</v>
      </c>
    </row>
    <row r="68" spans="2:12" ht="12.75">
      <c r="B68" s="81" t="s">
        <v>143</v>
      </c>
      <c r="C68" s="83">
        <v>254</v>
      </c>
      <c r="D68" s="6">
        <f>+C68/$C$76</f>
        <v>0.00015706440444455163</v>
      </c>
      <c r="E68" s="83">
        <v>254</v>
      </c>
      <c r="F68" s="6">
        <f>+E68/$E$76</f>
        <v>0.00022095525743027295</v>
      </c>
      <c r="G68" s="83">
        <v>0</v>
      </c>
      <c r="H68" s="6">
        <f>+G68/$G$76</f>
        <v>0</v>
      </c>
      <c r="I68" s="83">
        <v>16100</v>
      </c>
      <c r="J68" s="6">
        <f aca="true" t="shared" si="6" ref="J68:J73">+I68/$I$76</f>
        <v>0.027086866402864142</v>
      </c>
      <c r="K68" s="37">
        <f aca="true" t="shared" si="7" ref="K68:K73">+C68+E68+G68+I68</f>
        <v>16608</v>
      </c>
      <c r="L68" s="6">
        <f aca="true" t="shared" si="8" ref="L68:L73">+K68/$K$76</f>
        <v>0.00450292413516364</v>
      </c>
    </row>
    <row r="69" spans="2:12" ht="12.75">
      <c r="B69" s="81" t="s">
        <v>145</v>
      </c>
      <c r="C69" s="83">
        <v>667</v>
      </c>
      <c r="D69" s="6">
        <f>+C69/$C$76</f>
        <v>0.00041244865261620445</v>
      </c>
      <c r="E69" s="83">
        <v>667</v>
      </c>
      <c r="F69" s="6">
        <f>+E69/$E$76</f>
        <v>0.0005802250264015436</v>
      </c>
      <c r="G69" s="83">
        <v>0</v>
      </c>
      <c r="H69" s="6">
        <f>+G69/$G$76</f>
        <v>0</v>
      </c>
      <c r="I69" s="83">
        <v>0</v>
      </c>
      <c r="J69" s="6">
        <f t="shared" si="6"/>
        <v>0</v>
      </c>
      <c r="K69" s="37">
        <f t="shared" si="7"/>
        <v>1334</v>
      </c>
      <c r="L69" s="6">
        <f t="shared" si="8"/>
        <v>0.0003616871866755959</v>
      </c>
    </row>
    <row r="70" spans="2:12" ht="12.75">
      <c r="B70" s="81" t="s">
        <v>146</v>
      </c>
      <c r="C70" s="83">
        <v>2884</v>
      </c>
      <c r="D70" s="6">
        <f>+C70/$C$76</f>
        <v>0.0017833611906223894</v>
      </c>
      <c r="E70" s="83">
        <v>2884</v>
      </c>
      <c r="F70" s="6">
        <f>+E70/$E$76</f>
        <v>0.0025087990646807373</v>
      </c>
      <c r="G70" s="83">
        <v>0</v>
      </c>
      <c r="H70" s="6">
        <f>+G70/$G$76</f>
        <v>0</v>
      </c>
      <c r="I70" s="83">
        <v>463</v>
      </c>
      <c r="J70" s="6">
        <f t="shared" si="6"/>
        <v>0.0007789577108401303</v>
      </c>
      <c r="K70" s="37">
        <f t="shared" si="7"/>
        <v>6231</v>
      </c>
      <c r="L70" s="6">
        <f t="shared" si="8"/>
        <v>0.0016894099401616475</v>
      </c>
    </row>
    <row r="71" spans="2:12" ht="12.75">
      <c r="B71" s="81" t="s">
        <v>147</v>
      </c>
      <c r="C71" s="83">
        <v>0</v>
      </c>
      <c r="D71" s="6">
        <f>+C71/$C$76</f>
        <v>0</v>
      </c>
      <c r="E71" s="83">
        <v>0</v>
      </c>
      <c r="F71" s="6">
        <f>+E71/$E$76</f>
        <v>0</v>
      </c>
      <c r="G71" s="83">
        <v>0</v>
      </c>
      <c r="H71" s="6"/>
      <c r="I71" s="83">
        <v>551</v>
      </c>
      <c r="J71" s="6">
        <f t="shared" si="6"/>
        <v>0.0009270101483216238</v>
      </c>
      <c r="K71" s="37">
        <f t="shared" si="7"/>
        <v>551</v>
      </c>
      <c r="L71" s="6">
        <f t="shared" si="8"/>
        <v>0.00014939253362687656</v>
      </c>
    </row>
    <row r="72" spans="2:12" ht="12.75">
      <c r="B72" s="81" t="s">
        <v>148</v>
      </c>
      <c r="C72" s="83">
        <v>1284</v>
      </c>
      <c r="D72" s="6">
        <f>+C72/$C$76</f>
        <v>0.0007939791153811193</v>
      </c>
      <c r="E72" s="83">
        <v>1284</v>
      </c>
      <c r="F72" s="6">
        <f>+E72/$E$76</f>
        <v>0.0011169549233876791</v>
      </c>
      <c r="G72" s="83">
        <v>0</v>
      </c>
      <c r="H72" s="6"/>
      <c r="I72" s="83">
        <v>1353</v>
      </c>
      <c r="J72" s="6">
        <f t="shared" si="6"/>
        <v>0.0022763062262779617</v>
      </c>
      <c r="K72" s="37">
        <f t="shared" si="7"/>
        <v>3921</v>
      </c>
      <c r="L72" s="6">
        <f t="shared" si="8"/>
        <v>0.0010631000441941616</v>
      </c>
    </row>
    <row r="73" spans="2:12" ht="12.75">
      <c r="B73" s="81" t="s">
        <v>149</v>
      </c>
      <c r="C73" s="83">
        <v>0</v>
      </c>
      <c r="D73" s="6"/>
      <c r="E73" s="83">
        <v>0</v>
      </c>
      <c r="F73" s="6"/>
      <c r="G73" s="83">
        <v>0</v>
      </c>
      <c r="H73" s="6"/>
      <c r="I73" s="83">
        <v>1745</v>
      </c>
      <c r="J73" s="6">
        <f t="shared" si="6"/>
        <v>0.0029358125386955234</v>
      </c>
      <c r="K73" s="37">
        <f t="shared" si="7"/>
        <v>1745</v>
      </c>
      <c r="L73" s="6">
        <f t="shared" si="8"/>
        <v>0.00047312154478929144</v>
      </c>
    </row>
    <row r="74" spans="2:12" ht="12.75">
      <c r="B74" s="18"/>
      <c r="C74" s="19"/>
      <c r="D74" s="6"/>
      <c r="E74" s="19"/>
      <c r="F74" s="6"/>
      <c r="G74" s="19"/>
      <c r="H74" s="6"/>
      <c r="I74" s="19"/>
      <c r="J74" s="6"/>
      <c r="K74" s="19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1617171</v>
      </c>
      <c r="D76" s="7">
        <f>SUM(D3:D75)</f>
        <v>1</v>
      </c>
      <c r="E76" s="4">
        <f>SUM(E3:E74)</f>
        <v>1149554</v>
      </c>
      <c r="F76" s="7">
        <f>SUM(F3:F75)</f>
        <v>1</v>
      </c>
      <c r="G76" s="4">
        <f>SUM(G3:G74)</f>
        <v>327161</v>
      </c>
      <c r="H76" s="7">
        <f>SUM(H3:H75)</f>
        <v>1</v>
      </c>
      <c r="I76" s="4">
        <f>SUM(I3:I74)</f>
        <v>594384</v>
      </c>
      <c r="J76" s="7">
        <f>SUM(J3:J75)</f>
        <v>1</v>
      </c>
      <c r="K76" s="4">
        <f>SUM(K3:K74)</f>
        <v>3688270</v>
      </c>
      <c r="L76" s="7">
        <f>SUM(L3:L75)</f>
        <v>0.9999999999999996</v>
      </c>
      <c r="M76" s="4">
        <f>+I76+G76+E76+C76</f>
        <v>3688270</v>
      </c>
    </row>
    <row r="77" spans="3:11" ht="12.75">
      <c r="C77" s="4"/>
      <c r="E77" s="4"/>
      <c r="I77" s="4"/>
      <c r="K77" s="4"/>
    </row>
    <row r="78" spans="3:11" ht="12.75">
      <c r="C78" s="9">
        <v>1617172.36</v>
      </c>
      <c r="E78" s="4">
        <v>1149555.53</v>
      </c>
      <c r="G78" s="9">
        <v>327158.78</v>
      </c>
      <c r="I78" s="9">
        <v>594384.23</v>
      </c>
      <c r="K78" s="4">
        <f>SUM(C78:I78)</f>
        <v>3688270.9</v>
      </c>
    </row>
    <row r="80" spans="3:11" ht="12.75">
      <c r="C80" s="4">
        <f>+C76-C78</f>
        <v>-1.3600000001024455</v>
      </c>
      <c r="E80" s="4">
        <f>+E76-E78</f>
        <v>-1.5300000000279397</v>
      </c>
      <c r="G80" s="4">
        <f>+G76-G78</f>
        <v>2.2199999999720603</v>
      </c>
      <c r="I80" s="4">
        <f>+I76-I78</f>
        <v>-0.22999999998137355</v>
      </c>
      <c r="K80" s="4">
        <f>+K76-K78</f>
        <v>-0.8999999999068677</v>
      </c>
    </row>
    <row r="83" ht="12.75">
      <c r="K83" s="4">
        <f>+K78</f>
        <v>3688270.9</v>
      </c>
    </row>
    <row r="84" ht="12.75">
      <c r="K84" s="4">
        <v>133036.61</v>
      </c>
    </row>
    <row r="85" ht="12.75">
      <c r="K85" s="4">
        <f>+K83-K84</f>
        <v>3555234.29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2" sqref="I2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35431</v>
      </c>
      <c r="F1" t="s">
        <v>157</v>
      </c>
    </row>
    <row r="2" spans="2:12" ht="12.75">
      <c r="B2" s="84" t="s">
        <v>150</v>
      </c>
      <c r="C2" s="86" t="s">
        <v>151</v>
      </c>
      <c r="D2" s="1" t="s">
        <v>159</v>
      </c>
      <c r="E2" s="86" t="s">
        <v>152</v>
      </c>
      <c r="F2" s="1" t="s">
        <v>159</v>
      </c>
      <c r="G2" s="86" t="s">
        <v>153</v>
      </c>
      <c r="H2" s="1" t="s">
        <v>159</v>
      </c>
      <c r="I2" s="86" t="s">
        <v>154</v>
      </c>
      <c r="J2" s="1" t="s">
        <v>159</v>
      </c>
      <c r="K2" s="40" t="s">
        <v>155</v>
      </c>
      <c r="L2" s="1" t="s">
        <v>156</v>
      </c>
    </row>
    <row r="3" spans="2:12" ht="12.75">
      <c r="B3" s="85" t="s">
        <v>2</v>
      </c>
      <c r="C3" s="87">
        <v>6269</v>
      </c>
      <c r="D3" s="6">
        <f>+C3/$C$76</f>
        <v>0.0034529291237965147</v>
      </c>
      <c r="E3" s="87">
        <v>6269</v>
      </c>
      <c r="F3" s="6">
        <f>+E3/$E$76</f>
        <v>0.005015545069500782</v>
      </c>
      <c r="G3" s="87">
        <v>464</v>
      </c>
      <c r="H3" s="6">
        <f>+G3/$G$76</f>
        <v>0.0011502886877536398</v>
      </c>
      <c r="I3" s="87">
        <v>1850</v>
      </c>
      <c r="J3" s="6">
        <f>+I3/$I$76</f>
        <v>0.0026989962651727357</v>
      </c>
      <c r="K3" s="41">
        <f>+C3+E3+G3+I3</f>
        <v>14852</v>
      </c>
      <c r="L3" s="6">
        <f>+K3/$K$76</f>
        <v>0.0035750986149020374</v>
      </c>
    </row>
    <row r="4" spans="2:12" ht="12.75">
      <c r="B4" s="85" t="s">
        <v>6</v>
      </c>
      <c r="C4" s="87">
        <v>7957</v>
      </c>
      <c r="D4" s="6">
        <f aca="true" t="shared" si="0" ref="D4:D67">+C4/$C$76</f>
        <v>0.004382669809865827</v>
      </c>
      <c r="E4" s="87">
        <v>7957</v>
      </c>
      <c r="F4" s="6">
        <f aca="true" t="shared" si="1" ref="F4:F67">+E4/$E$76</f>
        <v>0.0063660379834132585</v>
      </c>
      <c r="G4" s="87">
        <v>1407</v>
      </c>
      <c r="H4" s="6">
        <f aca="true" t="shared" si="2" ref="H4:H67">+G4/$G$76</f>
        <v>0.0034880521199770935</v>
      </c>
      <c r="I4" s="87">
        <v>14691</v>
      </c>
      <c r="J4" s="6">
        <f aca="true" t="shared" si="3" ref="J4:J67">+I4/$I$76</f>
        <v>0.02143294817927171</v>
      </c>
      <c r="K4" s="41">
        <f aca="true" t="shared" si="4" ref="K4:K67">+C4+E4+G4+I4</f>
        <v>32012</v>
      </c>
      <c r="L4" s="6">
        <f aca="true" t="shared" si="5" ref="L4:L67">+K4/$K$76</f>
        <v>0.007705767361987882</v>
      </c>
    </row>
    <row r="5" spans="2:12" ht="12.75">
      <c r="B5" s="85" t="s">
        <v>7</v>
      </c>
      <c r="C5" s="87">
        <v>393</v>
      </c>
      <c r="D5" s="6">
        <f t="shared" si="0"/>
        <v>0.00021646213840357796</v>
      </c>
      <c r="E5" s="87">
        <v>393</v>
      </c>
      <c r="F5" s="6">
        <f t="shared" si="1"/>
        <v>0.0003144216322082959</v>
      </c>
      <c r="G5" s="87">
        <v>0</v>
      </c>
      <c r="H5" s="6">
        <f t="shared" si="2"/>
        <v>0</v>
      </c>
      <c r="I5" s="87">
        <v>1823</v>
      </c>
      <c r="J5" s="6">
        <f t="shared" si="3"/>
        <v>0.002659605508870215</v>
      </c>
      <c r="K5" s="41">
        <f t="shared" si="4"/>
        <v>2609</v>
      </c>
      <c r="L5" s="6">
        <f t="shared" si="5"/>
        <v>0.0006280253357311753</v>
      </c>
    </row>
    <row r="6" spans="2:12" ht="12.75">
      <c r="B6" s="85" t="s">
        <v>8</v>
      </c>
      <c r="C6" s="87">
        <v>23711</v>
      </c>
      <c r="D6" s="6">
        <f t="shared" si="0"/>
        <v>0.013059882350349203</v>
      </c>
      <c r="E6" s="87">
        <v>23711</v>
      </c>
      <c r="F6" s="6">
        <f t="shared" si="1"/>
        <v>0.018970105143233853</v>
      </c>
      <c r="G6" s="87">
        <v>19088</v>
      </c>
      <c r="H6" s="6">
        <f t="shared" si="2"/>
        <v>0.04732049670655491</v>
      </c>
      <c r="I6" s="87">
        <v>15010</v>
      </c>
      <c r="J6" s="6">
        <f t="shared" si="3"/>
        <v>0.021898342670401492</v>
      </c>
      <c r="K6" s="41">
        <f t="shared" si="4"/>
        <v>81520</v>
      </c>
      <c r="L6" s="6">
        <f t="shared" si="5"/>
        <v>0.019623083698277276</v>
      </c>
    </row>
    <row r="7" spans="2:12" ht="12.75">
      <c r="B7" s="85" t="s">
        <v>12</v>
      </c>
      <c r="C7" s="87">
        <v>0</v>
      </c>
      <c r="D7" s="6">
        <f t="shared" si="0"/>
        <v>0</v>
      </c>
      <c r="E7" s="87">
        <v>0</v>
      </c>
      <c r="F7" s="6">
        <f t="shared" si="1"/>
        <v>0</v>
      </c>
      <c r="G7" s="87">
        <v>0</v>
      </c>
      <c r="H7" s="6">
        <f t="shared" si="2"/>
        <v>0</v>
      </c>
      <c r="I7" s="87">
        <v>3613</v>
      </c>
      <c r="J7" s="6">
        <f t="shared" si="3"/>
        <v>0.005271066760037349</v>
      </c>
      <c r="K7" s="41">
        <f t="shared" si="4"/>
        <v>3613</v>
      </c>
      <c r="L7" s="6">
        <f t="shared" si="5"/>
        <v>0.0008697031575303704</v>
      </c>
    </row>
    <row r="8" spans="2:12" ht="12.75">
      <c r="B8" s="85" t="s">
        <v>15</v>
      </c>
      <c r="C8" s="87">
        <v>28936</v>
      </c>
      <c r="D8" s="6">
        <f t="shared" si="0"/>
        <v>0.015937782282050717</v>
      </c>
      <c r="E8" s="87">
        <v>28936</v>
      </c>
      <c r="F8" s="6">
        <f t="shared" si="1"/>
        <v>0.023150392747020996</v>
      </c>
      <c r="G8" s="87">
        <v>3486</v>
      </c>
      <c r="H8" s="6">
        <f t="shared" si="2"/>
        <v>0.008642039580838768</v>
      </c>
      <c r="I8" s="87">
        <v>2183</v>
      </c>
      <c r="J8" s="6">
        <f t="shared" si="3"/>
        <v>0.003184815592903828</v>
      </c>
      <c r="K8" s="41">
        <f t="shared" si="4"/>
        <v>63541</v>
      </c>
      <c r="L8" s="6">
        <f t="shared" si="5"/>
        <v>0.015295269397353243</v>
      </c>
    </row>
    <row r="9" spans="2:12" ht="12.75">
      <c r="B9" s="85" t="s">
        <v>17</v>
      </c>
      <c r="C9" s="87">
        <v>7137</v>
      </c>
      <c r="D9" s="6">
        <f t="shared" si="0"/>
        <v>0.003931018528718412</v>
      </c>
      <c r="E9" s="87">
        <v>7137</v>
      </c>
      <c r="F9" s="6">
        <f t="shared" si="1"/>
        <v>0.005709992847507908</v>
      </c>
      <c r="G9" s="87">
        <v>393</v>
      </c>
      <c r="H9" s="6">
        <f t="shared" si="2"/>
        <v>0.000974274685963751</v>
      </c>
      <c r="I9" s="87">
        <v>928</v>
      </c>
      <c r="J9" s="6">
        <f t="shared" si="3"/>
        <v>0.001353874883286648</v>
      </c>
      <c r="K9" s="41">
        <f t="shared" si="4"/>
        <v>15595</v>
      </c>
      <c r="L9" s="6">
        <f t="shared" si="5"/>
        <v>0.00375394983163192</v>
      </c>
    </row>
    <row r="10" spans="2:12" ht="12.75">
      <c r="B10" s="85" t="s">
        <v>24</v>
      </c>
      <c r="C10" s="87">
        <v>447</v>
      </c>
      <c r="D10" s="6">
        <f t="shared" si="0"/>
        <v>0.0002462050276498711</v>
      </c>
      <c r="E10" s="87">
        <v>447</v>
      </c>
      <c r="F10" s="6">
        <f t="shared" si="1"/>
        <v>0.0003576246045727946</v>
      </c>
      <c r="G10" s="87">
        <v>0</v>
      </c>
      <c r="H10" s="6">
        <f t="shared" si="2"/>
        <v>0</v>
      </c>
      <c r="I10" s="87">
        <v>383</v>
      </c>
      <c r="J10" s="6">
        <f t="shared" si="3"/>
        <v>0.0005587651727357609</v>
      </c>
      <c r="K10" s="41">
        <f t="shared" si="4"/>
        <v>1277</v>
      </c>
      <c r="L10" s="6">
        <f t="shared" si="5"/>
        <v>0.0003073930064119244</v>
      </c>
    </row>
    <row r="11" spans="2:12" ht="12.75">
      <c r="B11" s="85" t="s">
        <v>27</v>
      </c>
      <c r="C11" s="87">
        <v>469</v>
      </c>
      <c r="D11" s="6">
        <f t="shared" si="0"/>
        <v>0.0002583225010465091</v>
      </c>
      <c r="E11" s="87">
        <v>469</v>
      </c>
      <c r="F11" s="6">
        <f t="shared" si="1"/>
        <v>0.0003752258155361089</v>
      </c>
      <c r="G11" s="87">
        <v>0</v>
      </c>
      <c r="H11" s="6">
        <f t="shared" si="2"/>
        <v>0</v>
      </c>
      <c r="I11" s="87">
        <v>1002</v>
      </c>
      <c r="J11" s="6">
        <f t="shared" si="3"/>
        <v>0.0014618347338935574</v>
      </c>
      <c r="K11" s="41">
        <f t="shared" si="4"/>
        <v>1940</v>
      </c>
      <c r="L11" s="6">
        <f t="shared" si="5"/>
        <v>0.0004669870261856957</v>
      </c>
    </row>
    <row r="12" spans="2:12" ht="12.75">
      <c r="B12" s="85" t="s">
        <v>28</v>
      </c>
      <c r="C12" s="87">
        <v>17825</v>
      </c>
      <c r="D12" s="6">
        <f t="shared" si="0"/>
        <v>0.00981790742250325</v>
      </c>
      <c r="E12" s="87">
        <v>17825</v>
      </c>
      <c r="F12" s="6">
        <f t="shared" si="1"/>
        <v>0.014260981155503498</v>
      </c>
      <c r="G12" s="87">
        <v>0</v>
      </c>
      <c r="H12" s="6">
        <f t="shared" si="2"/>
        <v>0</v>
      </c>
      <c r="I12" s="87">
        <v>2571</v>
      </c>
      <c r="J12" s="6">
        <f t="shared" si="3"/>
        <v>0.003750875350140056</v>
      </c>
      <c r="K12" s="41">
        <f t="shared" si="4"/>
        <v>38221</v>
      </c>
      <c r="L12" s="6">
        <f t="shared" si="5"/>
        <v>0.00920036656074406</v>
      </c>
    </row>
    <row r="13" spans="2:12" ht="12.75">
      <c r="B13" s="85" t="s">
        <v>31</v>
      </c>
      <c r="C13" s="87">
        <v>358</v>
      </c>
      <c r="D13" s="6">
        <f t="shared" si="0"/>
        <v>0.00019718433981801757</v>
      </c>
      <c r="E13" s="87">
        <v>358</v>
      </c>
      <c r="F13" s="6">
        <f t="shared" si="1"/>
        <v>0.00028641970567575047</v>
      </c>
      <c r="G13" s="87">
        <v>0</v>
      </c>
      <c r="H13" s="6">
        <f t="shared" si="2"/>
        <v>0</v>
      </c>
      <c r="I13" s="87">
        <v>1035</v>
      </c>
      <c r="J13" s="6">
        <f t="shared" si="3"/>
        <v>0.0015099789915966387</v>
      </c>
      <c r="K13" s="41">
        <f t="shared" si="4"/>
        <v>1751</v>
      </c>
      <c r="L13" s="6">
        <f t="shared" si="5"/>
        <v>0.0004214918983768831</v>
      </c>
    </row>
    <row r="14" spans="2:12" ht="12.75">
      <c r="B14" s="85" t="s">
        <v>32</v>
      </c>
      <c r="C14" s="87">
        <v>252</v>
      </c>
      <c r="D14" s="6">
        <f t="shared" si="0"/>
        <v>0.00013880014981603473</v>
      </c>
      <c r="E14" s="87">
        <v>252</v>
      </c>
      <c r="F14" s="6">
        <f t="shared" si="1"/>
        <v>0.00020161387103432717</v>
      </c>
      <c r="G14" s="87">
        <v>0</v>
      </c>
      <c r="H14" s="6">
        <f t="shared" si="2"/>
        <v>0</v>
      </c>
      <c r="I14" s="87">
        <v>0</v>
      </c>
      <c r="J14" s="6">
        <f t="shared" si="3"/>
        <v>0</v>
      </c>
      <c r="K14" s="41">
        <f t="shared" si="4"/>
        <v>504</v>
      </c>
      <c r="L14" s="6">
        <f t="shared" si="5"/>
        <v>0.00012132034082350033</v>
      </c>
    </row>
    <row r="15" spans="2:12" ht="12.75">
      <c r="B15" s="85" t="s">
        <v>33</v>
      </c>
      <c r="C15" s="87">
        <v>9226</v>
      </c>
      <c r="D15" s="6">
        <f t="shared" si="0"/>
        <v>0.005081627707153716</v>
      </c>
      <c r="E15" s="87">
        <v>9226</v>
      </c>
      <c r="F15" s="6">
        <f t="shared" si="1"/>
        <v>0.007381307833978978</v>
      </c>
      <c r="G15" s="87">
        <v>1244</v>
      </c>
      <c r="H15" s="6">
        <f t="shared" si="2"/>
        <v>0.0030839636369946726</v>
      </c>
      <c r="I15" s="87">
        <v>27742</v>
      </c>
      <c r="J15" s="6">
        <f t="shared" si="3"/>
        <v>0.04047327264239029</v>
      </c>
      <c r="K15" s="41">
        <f t="shared" si="4"/>
        <v>47438</v>
      </c>
      <c r="L15" s="6">
        <f t="shared" si="5"/>
        <v>0.011419036365050017</v>
      </c>
    </row>
    <row r="16" spans="2:12" ht="12.75">
      <c r="B16" s="85" t="s">
        <v>35</v>
      </c>
      <c r="C16" s="87">
        <v>15094</v>
      </c>
      <c r="D16" s="6">
        <f t="shared" si="0"/>
        <v>0.008313688338584238</v>
      </c>
      <c r="E16" s="87">
        <v>15094</v>
      </c>
      <c r="F16" s="6">
        <f t="shared" si="1"/>
        <v>0.012076030830921167</v>
      </c>
      <c r="G16" s="87">
        <v>11357</v>
      </c>
      <c r="H16" s="6">
        <f t="shared" si="2"/>
        <v>0.028154803075038985</v>
      </c>
      <c r="I16" s="87">
        <v>0</v>
      </c>
      <c r="J16" s="6">
        <f t="shared" si="3"/>
        <v>0</v>
      </c>
      <c r="K16" s="41">
        <f t="shared" si="4"/>
        <v>41545</v>
      </c>
      <c r="L16" s="6">
        <f t="shared" si="5"/>
        <v>0.010000503094270478</v>
      </c>
    </row>
    <row r="17" spans="2:12" ht="12.75">
      <c r="B17" s="85" t="s">
        <v>38</v>
      </c>
      <c r="C17" s="87">
        <v>31347</v>
      </c>
      <c r="D17" s="6">
        <f t="shared" si="0"/>
        <v>0.017265747207473175</v>
      </c>
      <c r="E17" s="87">
        <v>31347</v>
      </c>
      <c r="F17" s="6">
        <f t="shared" si="1"/>
        <v>0.02507932545759148</v>
      </c>
      <c r="G17" s="87">
        <v>8559</v>
      </c>
      <c r="H17" s="6">
        <f t="shared" si="2"/>
        <v>0.021218363962248715</v>
      </c>
      <c r="I17" s="87">
        <v>24546</v>
      </c>
      <c r="J17" s="6">
        <f t="shared" si="3"/>
        <v>0.035810574229691874</v>
      </c>
      <c r="K17" s="41">
        <f t="shared" si="4"/>
        <v>95799</v>
      </c>
      <c r="L17" s="6">
        <f t="shared" si="5"/>
        <v>0.023060252639981165</v>
      </c>
    </row>
    <row r="18" spans="2:12" ht="12.75">
      <c r="B18" s="85" t="s">
        <v>39</v>
      </c>
      <c r="C18" s="87">
        <v>24</v>
      </c>
      <c r="D18" s="6">
        <f t="shared" si="0"/>
        <v>1.3219061887241402E-05</v>
      </c>
      <c r="E18" s="87">
        <v>24</v>
      </c>
      <c r="F18" s="6">
        <f t="shared" si="1"/>
        <v>1.9201321050888302E-05</v>
      </c>
      <c r="G18" s="87">
        <v>0</v>
      </c>
      <c r="H18" s="6">
        <f t="shared" si="2"/>
        <v>0</v>
      </c>
      <c r="I18" s="87">
        <v>2224</v>
      </c>
      <c r="J18" s="6">
        <f t="shared" si="3"/>
        <v>0.0032446311858076566</v>
      </c>
      <c r="K18" s="41">
        <f t="shared" si="4"/>
        <v>2272</v>
      </c>
      <c r="L18" s="6">
        <f t="shared" si="5"/>
        <v>0.000546904393553557</v>
      </c>
    </row>
    <row r="19" spans="2:12" ht="12.75">
      <c r="B19" s="85" t="s">
        <v>40</v>
      </c>
      <c r="C19" s="87">
        <v>189446</v>
      </c>
      <c r="D19" s="6">
        <f t="shared" si="0"/>
        <v>0.10434576659543061</v>
      </c>
      <c r="E19" s="87">
        <v>189446</v>
      </c>
      <c r="F19" s="6">
        <f t="shared" si="1"/>
        <v>0.15156722782527438</v>
      </c>
      <c r="G19" s="87">
        <v>52439</v>
      </c>
      <c r="H19" s="6">
        <f t="shared" si="2"/>
        <v>0.12999997520929552</v>
      </c>
      <c r="I19" s="87">
        <v>17044</v>
      </c>
      <c r="J19" s="6">
        <f t="shared" si="3"/>
        <v>0.02486577964519141</v>
      </c>
      <c r="K19" s="41">
        <f t="shared" si="4"/>
        <v>448375</v>
      </c>
      <c r="L19" s="6">
        <f t="shared" si="5"/>
        <v>0.10793057106495428</v>
      </c>
    </row>
    <row r="20" spans="2:12" ht="12.75">
      <c r="B20" s="85" t="s">
        <v>42</v>
      </c>
      <c r="C20" s="87">
        <v>0</v>
      </c>
      <c r="D20" s="6">
        <f t="shared" si="0"/>
        <v>0</v>
      </c>
      <c r="E20" s="87">
        <v>0</v>
      </c>
      <c r="F20" s="6">
        <f t="shared" si="1"/>
        <v>0</v>
      </c>
      <c r="G20" s="87">
        <v>0</v>
      </c>
      <c r="H20" s="6">
        <f t="shared" si="2"/>
        <v>0</v>
      </c>
      <c r="I20" s="87">
        <v>759</v>
      </c>
      <c r="J20" s="6">
        <f t="shared" si="3"/>
        <v>0.0011073179271708683</v>
      </c>
      <c r="K20" s="41">
        <f t="shared" si="4"/>
        <v>759</v>
      </c>
      <c r="L20" s="6">
        <f t="shared" si="5"/>
        <v>0.00018270265612110466</v>
      </c>
    </row>
    <row r="21" spans="2:12" ht="12.75">
      <c r="B21" s="85" t="s">
        <v>43</v>
      </c>
      <c r="C21" s="87">
        <v>4079</v>
      </c>
      <c r="D21" s="6">
        <f t="shared" si="0"/>
        <v>0.0022466897265857365</v>
      </c>
      <c r="E21" s="87">
        <v>4079</v>
      </c>
      <c r="F21" s="6">
        <f t="shared" si="1"/>
        <v>0.003263424523607224</v>
      </c>
      <c r="G21" s="87">
        <v>24</v>
      </c>
      <c r="H21" s="6">
        <f t="shared" si="2"/>
        <v>5.9497690745877925E-05</v>
      </c>
      <c r="I21" s="87">
        <v>631</v>
      </c>
      <c r="J21" s="6">
        <f t="shared" si="3"/>
        <v>0.0009205765639589169</v>
      </c>
      <c r="K21" s="41">
        <f t="shared" si="4"/>
        <v>8813</v>
      </c>
      <c r="L21" s="6">
        <f t="shared" si="5"/>
        <v>0.002121420959677596</v>
      </c>
    </row>
    <row r="22" spans="2:12" ht="12.75">
      <c r="B22" s="85" t="s">
        <v>44</v>
      </c>
      <c r="C22" s="87">
        <v>21054</v>
      </c>
      <c r="D22" s="6">
        <f t="shared" si="0"/>
        <v>0.01159642204058252</v>
      </c>
      <c r="E22" s="87">
        <v>21054</v>
      </c>
      <c r="F22" s="6">
        <f t="shared" si="1"/>
        <v>0.016844358891891762</v>
      </c>
      <c r="G22" s="87">
        <v>1439</v>
      </c>
      <c r="H22" s="6">
        <f t="shared" si="2"/>
        <v>0.003567382374304931</v>
      </c>
      <c r="I22" s="87">
        <v>6940</v>
      </c>
      <c r="J22" s="6">
        <f t="shared" si="3"/>
        <v>0.010124883286647993</v>
      </c>
      <c r="K22" s="41">
        <f t="shared" si="4"/>
        <v>50487</v>
      </c>
      <c r="L22" s="6">
        <f t="shared" si="5"/>
        <v>0.012152976284039803</v>
      </c>
    </row>
    <row r="23" spans="2:12" ht="12.75">
      <c r="B23" s="85" t="s">
        <v>45</v>
      </c>
      <c r="C23" s="87">
        <v>119262</v>
      </c>
      <c r="D23" s="6">
        <f t="shared" si="0"/>
        <v>0.06568882328317434</v>
      </c>
      <c r="E23" s="87">
        <v>119262</v>
      </c>
      <c r="F23" s="6">
        <f t="shared" si="1"/>
        <v>0.0954161646321267</v>
      </c>
      <c r="G23" s="87">
        <v>49360</v>
      </c>
      <c r="H23" s="6">
        <f t="shared" si="2"/>
        <v>0.12236691730068894</v>
      </c>
      <c r="I23" s="87">
        <v>4854</v>
      </c>
      <c r="J23" s="6">
        <f t="shared" si="3"/>
        <v>0.007081582633053221</v>
      </c>
      <c r="K23" s="41">
        <f t="shared" si="4"/>
        <v>292738</v>
      </c>
      <c r="L23" s="6">
        <f t="shared" si="5"/>
        <v>0.07046641653172588</v>
      </c>
    </row>
    <row r="24" spans="2:12" ht="12.75">
      <c r="B24" s="85" t="s">
        <v>46</v>
      </c>
      <c r="C24" s="87">
        <v>96372</v>
      </c>
      <c r="D24" s="6">
        <f t="shared" si="0"/>
        <v>0.05308114300821785</v>
      </c>
      <c r="E24" s="87">
        <v>96372</v>
      </c>
      <c r="F24" s="6">
        <f t="shared" si="1"/>
        <v>0.07710290467984197</v>
      </c>
      <c r="G24" s="87">
        <v>22877</v>
      </c>
      <c r="H24" s="6">
        <f t="shared" si="2"/>
        <v>0.05671369463306039</v>
      </c>
      <c r="I24" s="87">
        <v>29029</v>
      </c>
      <c r="J24" s="6">
        <f t="shared" si="3"/>
        <v>0.04235089869281046</v>
      </c>
      <c r="K24" s="41">
        <f t="shared" si="4"/>
        <v>244650</v>
      </c>
      <c r="L24" s="6">
        <f t="shared" si="5"/>
        <v>0.05889091544140745</v>
      </c>
    </row>
    <row r="25" spans="2:12" ht="12.75">
      <c r="B25" s="85" t="s">
        <v>48</v>
      </c>
      <c r="C25" s="87">
        <v>67742</v>
      </c>
      <c r="D25" s="6">
        <f t="shared" si="0"/>
        <v>0.037311903765229464</v>
      </c>
      <c r="E25" s="87">
        <v>67742</v>
      </c>
      <c r="F25" s="6">
        <f t="shared" si="1"/>
        <v>0.05419732877621981</v>
      </c>
      <c r="G25" s="87">
        <v>33747</v>
      </c>
      <c r="H25" s="6">
        <f t="shared" si="2"/>
        <v>0.0836611904000476</v>
      </c>
      <c r="I25" s="87">
        <v>70194</v>
      </c>
      <c r="J25" s="6">
        <f t="shared" si="3"/>
        <v>0.10240721288515406</v>
      </c>
      <c r="K25" s="41">
        <f t="shared" si="4"/>
        <v>239425</v>
      </c>
      <c r="L25" s="6">
        <f t="shared" si="5"/>
        <v>0.05763317976521144</v>
      </c>
    </row>
    <row r="26" spans="2:12" ht="12.75">
      <c r="B26" s="85" t="s">
        <v>51</v>
      </c>
      <c r="C26" s="87">
        <v>92369</v>
      </c>
      <c r="D26" s="6">
        <f t="shared" si="0"/>
        <v>0.05087631364427504</v>
      </c>
      <c r="E26" s="87">
        <v>92369</v>
      </c>
      <c r="F26" s="6">
        <f t="shared" si="1"/>
        <v>0.07390028433956256</v>
      </c>
      <c r="G26" s="87">
        <v>55410</v>
      </c>
      <c r="H26" s="6">
        <f t="shared" si="2"/>
        <v>0.13736529350954566</v>
      </c>
      <c r="I26" s="87">
        <v>35047</v>
      </c>
      <c r="J26" s="6">
        <f t="shared" si="3"/>
        <v>0.05113066059757236</v>
      </c>
      <c r="K26" s="41">
        <f t="shared" si="4"/>
        <v>275195</v>
      </c>
      <c r="L26" s="6">
        <f t="shared" si="5"/>
        <v>0.06624355395421265</v>
      </c>
    </row>
    <row r="27" spans="2:12" ht="12.75">
      <c r="B27" s="85" t="s">
        <v>52</v>
      </c>
      <c r="C27" s="87">
        <v>2031</v>
      </c>
      <c r="D27" s="6">
        <f t="shared" si="0"/>
        <v>0.0011186631122078036</v>
      </c>
      <c r="E27" s="87">
        <v>2031</v>
      </c>
      <c r="F27" s="6">
        <f t="shared" si="1"/>
        <v>0.0016249117939314225</v>
      </c>
      <c r="G27" s="87">
        <v>0</v>
      </c>
      <c r="H27" s="6">
        <f t="shared" si="2"/>
        <v>0</v>
      </c>
      <c r="I27" s="87">
        <v>22003</v>
      </c>
      <c r="J27" s="6">
        <f t="shared" si="3"/>
        <v>0.03210054855275443</v>
      </c>
      <c r="K27" s="41">
        <f t="shared" si="4"/>
        <v>26065</v>
      </c>
      <c r="L27" s="6">
        <f t="shared" si="5"/>
        <v>0.006274235483262968</v>
      </c>
    </row>
    <row r="28" spans="2:12" ht="12.75">
      <c r="B28" s="85" t="s">
        <v>53</v>
      </c>
      <c r="C28" s="87">
        <v>7720</v>
      </c>
      <c r="D28" s="6">
        <f t="shared" si="0"/>
        <v>0.004252131573729318</v>
      </c>
      <c r="E28" s="87">
        <v>7720</v>
      </c>
      <c r="F28" s="6">
        <f t="shared" si="1"/>
        <v>0.0061764249380357366</v>
      </c>
      <c r="G28" s="87">
        <v>76</v>
      </c>
      <c r="H28" s="6">
        <f t="shared" si="2"/>
        <v>0.00018840935402861342</v>
      </c>
      <c r="I28" s="87">
        <v>9536</v>
      </c>
      <c r="J28" s="6">
        <f t="shared" si="3"/>
        <v>0.013912231559290382</v>
      </c>
      <c r="K28" s="41">
        <f t="shared" si="4"/>
        <v>25052</v>
      </c>
      <c r="L28" s="6">
        <f t="shared" si="5"/>
        <v>0.0060303912268062105</v>
      </c>
    </row>
    <row r="29" spans="2:12" ht="12.75">
      <c r="B29" s="85" t="s">
        <v>54</v>
      </c>
      <c r="C29" s="87">
        <v>2917</v>
      </c>
      <c r="D29" s="6">
        <f t="shared" si="0"/>
        <v>0.0016066668135451322</v>
      </c>
      <c r="E29" s="87">
        <v>2917</v>
      </c>
      <c r="F29" s="6">
        <f t="shared" si="1"/>
        <v>0.0023337605627267157</v>
      </c>
      <c r="G29" s="87">
        <v>242</v>
      </c>
      <c r="H29" s="6">
        <f t="shared" si="2"/>
        <v>0.0005999350483542691</v>
      </c>
      <c r="I29" s="87">
        <v>350</v>
      </c>
      <c r="J29" s="6">
        <f t="shared" si="3"/>
        <v>0.0005106209150326798</v>
      </c>
      <c r="K29" s="41">
        <f t="shared" si="4"/>
        <v>6426</v>
      </c>
      <c r="L29" s="6">
        <f t="shared" si="5"/>
        <v>0.001546834345499629</v>
      </c>
    </row>
    <row r="30" spans="2:12" ht="12.75">
      <c r="B30" s="85" t="s">
        <v>55</v>
      </c>
      <c r="C30" s="87">
        <v>5394</v>
      </c>
      <c r="D30" s="6">
        <f t="shared" si="0"/>
        <v>0.002970984159157505</v>
      </c>
      <c r="E30" s="87">
        <v>5394</v>
      </c>
      <c r="F30" s="6">
        <f t="shared" si="1"/>
        <v>0.0043154969061871455</v>
      </c>
      <c r="G30" s="87">
        <v>0</v>
      </c>
      <c r="H30" s="6">
        <f t="shared" si="2"/>
        <v>0</v>
      </c>
      <c r="I30" s="87">
        <v>3789</v>
      </c>
      <c r="J30" s="6">
        <f t="shared" si="3"/>
        <v>0.005527836134453782</v>
      </c>
      <c r="K30" s="41">
        <f t="shared" si="4"/>
        <v>14577</v>
      </c>
      <c r="L30" s="6">
        <f t="shared" si="5"/>
        <v>0.003508902000365405</v>
      </c>
    </row>
    <row r="31" spans="2:12" ht="12.75">
      <c r="B31" s="85" t="s">
        <v>58</v>
      </c>
      <c r="C31" s="87">
        <v>274810</v>
      </c>
      <c r="D31" s="6">
        <f t="shared" si="0"/>
        <v>0.15136376655136707</v>
      </c>
      <c r="E31" s="87">
        <v>0</v>
      </c>
      <c r="F31" s="6">
        <f t="shared" si="1"/>
        <v>0</v>
      </c>
      <c r="G31" s="87">
        <v>0</v>
      </c>
      <c r="H31" s="6">
        <f t="shared" si="2"/>
        <v>0</v>
      </c>
      <c r="I31" s="87">
        <v>0</v>
      </c>
      <c r="J31" s="6">
        <f t="shared" si="3"/>
        <v>0</v>
      </c>
      <c r="K31" s="41">
        <f t="shared" si="4"/>
        <v>274810</v>
      </c>
      <c r="L31" s="6">
        <f t="shared" si="5"/>
        <v>0.06615087869386135</v>
      </c>
    </row>
    <row r="32" spans="2:12" ht="12.75">
      <c r="B32" s="85" t="s">
        <v>61</v>
      </c>
      <c r="C32" s="87">
        <v>250694</v>
      </c>
      <c r="D32" s="6">
        <f t="shared" si="0"/>
        <v>0.13808081253167068</v>
      </c>
      <c r="E32" s="87">
        <v>0</v>
      </c>
      <c r="F32" s="6">
        <f t="shared" si="1"/>
        <v>0</v>
      </c>
      <c r="G32" s="87">
        <v>0</v>
      </c>
      <c r="H32" s="6">
        <f t="shared" si="2"/>
        <v>0</v>
      </c>
      <c r="I32" s="87">
        <v>0</v>
      </c>
      <c r="J32" s="6">
        <f t="shared" si="3"/>
        <v>0</v>
      </c>
      <c r="K32" s="41">
        <f t="shared" si="4"/>
        <v>250694</v>
      </c>
      <c r="L32" s="6">
        <f t="shared" si="5"/>
        <v>0.06034579667144165</v>
      </c>
    </row>
    <row r="33" spans="2:12" ht="12.75">
      <c r="B33" s="85" t="s">
        <v>63</v>
      </c>
      <c r="C33" s="87">
        <v>35608</v>
      </c>
      <c r="D33" s="6">
        <f t="shared" si="0"/>
        <v>0.019612681486703826</v>
      </c>
      <c r="E33" s="87">
        <v>2054</v>
      </c>
      <c r="F33" s="6">
        <f t="shared" si="1"/>
        <v>0.0016433130599385237</v>
      </c>
      <c r="G33" s="87">
        <v>1589</v>
      </c>
      <c r="H33" s="6">
        <f t="shared" si="2"/>
        <v>0.0039392429414666676</v>
      </c>
      <c r="I33" s="87">
        <v>5733</v>
      </c>
      <c r="J33" s="6">
        <f t="shared" si="3"/>
        <v>0.008363970588235294</v>
      </c>
      <c r="K33" s="41">
        <f t="shared" si="4"/>
        <v>44984</v>
      </c>
      <c r="L33" s="6">
        <f t="shared" si="5"/>
        <v>0.010828321848421307</v>
      </c>
    </row>
    <row r="34" spans="2:12" ht="12.75">
      <c r="B34" s="85" t="s">
        <v>67</v>
      </c>
      <c r="C34" s="87">
        <v>66264</v>
      </c>
      <c r="D34" s="6">
        <f t="shared" si="0"/>
        <v>0.03649782987067351</v>
      </c>
      <c r="E34" s="87">
        <v>66264</v>
      </c>
      <c r="F34" s="6">
        <f t="shared" si="1"/>
        <v>0.0530148474215026</v>
      </c>
      <c r="G34" s="87">
        <v>11010</v>
      </c>
      <c r="H34" s="6">
        <f t="shared" si="2"/>
        <v>0.0272945656296715</v>
      </c>
      <c r="I34" s="87">
        <v>6779</v>
      </c>
      <c r="J34" s="6">
        <f t="shared" si="3"/>
        <v>0.00988999766573296</v>
      </c>
      <c r="K34" s="41">
        <f t="shared" si="4"/>
        <v>150317</v>
      </c>
      <c r="L34" s="6">
        <f t="shared" si="5"/>
        <v>0.03618355093564702</v>
      </c>
    </row>
    <row r="35" spans="2:12" ht="12.75">
      <c r="B35" s="85" t="s">
        <v>68</v>
      </c>
      <c r="C35" s="87">
        <v>67</v>
      </c>
      <c r="D35" s="6">
        <f t="shared" si="0"/>
        <v>3.690321443521558E-05</v>
      </c>
      <c r="E35" s="87">
        <v>67</v>
      </c>
      <c r="F35" s="6">
        <f t="shared" si="1"/>
        <v>5.360368793372984E-05</v>
      </c>
      <c r="G35" s="87">
        <v>0</v>
      </c>
      <c r="H35" s="6">
        <f t="shared" si="2"/>
        <v>0</v>
      </c>
      <c r="I35" s="87">
        <v>18702</v>
      </c>
      <c r="J35" s="6">
        <f t="shared" si="3"/>
        <v>0.02728466386554622</v>
      </c>
      <c r="K35" s="41">
        <f t="shared" si="4"/>
        <v>18836</v>
      </c>
      <c r="L35" s="6">
        <f t="shared" si="5"/>
        <v>0.004534107023316373</v>
      </c>
    </row>
    <row r="36" spans="2:12" ht="12.75">
      <c r="B36" s="85" t="s">
        <v>70</v>
      </c>
      <c r="C36" s="87">
        <v>3788</v>
      </c>
      <c r="D36" s="6">
        <f t="shared" si="0"/>
        <v>0.0020864086012029348</v>
      </c>
      <c r="E36" s="87">
        <v>3788</v>
      </c>
      <c r="F36" s="6">
        <f t="shared" si="1"/>
        <v>0.0030306085058652036</v>
      </c>
      <c r="G36" s="87">
        <v>215</v>
      </c>
      <c r="H36" s="6">
        <f t="shared" si="2"/>
        <v>0.0005330001462651564</v>
      </c>
      <c r="I36" s="87">
        <v>12343</v>
      </c>
      <c r="J36" s="6">
        <f t="shared" si="3"/>
        <v>0.018007411297852473</v>
      </c>
      <c r="K36" s="41">
        <f t="shared" si="4"/>
        <v>20134</v>
      </c>
      <c r="L36" s="6">
        <f t="shared" si="5"/>
        <v>0.004846555043929277</v>
      </c>
    </row>
    <row r="37" spans="2:12" ht="12.75">
      <c r="B37" s="85" t="s">
        <v>73</v>
      </c>
      <c r="C37" s="87">
        <v>0</v>
      </c>
      <c r="D37" s="6">
        <f t="shared" si="0"/>
        <v>0</v>
      </c>
      <c r="E37" s="87">
        <v>0</v>
      </c>
      <c r="F37" s="6">
        <f t="shared" si="1"/>
        <v>0</v>
      </c>
      <c r="G37" s="87">
        <v>0</v>
      </c>
      <c r="H37" s="6">
        <f t="shared" si="2"/>
        <v>0</v>
      </c>
      <c r="I37" s="87">
        <v>11734</v>
      </c>
      <c r="J37" s="6">
        <f t="shared" si="3"/>
        <v>0.017118930905695613</v>
      </c>
      <c r="K37" s="41">
        <f t="shared" si="4"/>
        <v>11734</v>
      </c>
      <c r="L37" s="6">
        <f t="shared" si="5"/>
        <v>0.002824549363537605</v>
      </c>
    </row>
    <row r="38" spans="2:12" ht="12.75">
      <c r="B38" s="85" t="s">
        <v>75</v>
      </c>
      <c r="C38" s="87">
        <v>10663</v>
      </c>
      <c r="D38" s="6">
        <f t="shared" si="0"/>
        <v>0.005873119037652295</v>
      </c>
      <c r="E38" s="87">
        <v>10663</v>
      </c>
      <c r="F38" s="6">
        <f t="shared" si="1"/>
        <v>0.008530986931900915</v>
      </c>
      <c r="G38" s="87">
        <v>647</v>
      </c>
      <c r="H38" s="6">
        <f t="shared" si="2"/>
        <v>0.001603958579690959</v>
      </c>
      <c r="I38" s="87">
        <v>2465</v>
      </c>
      <c r="J38" s="6">
        <f t="shared" si="3"/>
        <v>0.0035962301587301585</v>
      </c>
      <c r="K38" s="41">
        <f t="shared" si="4"/>
        <v>24438</v>
      </c>
      <c r="L38" s="6">
        <f t="shared" si="5"/>
        <v>0.005882592240168057</v>
      </c>
    </row>
    <row r="39" spans="2:12" ht="12.75">
      <c r="B39" s="85" t="s">
        <v>78</v>
      </c>
      <c r="C39" s="87">
        <v>301</v>
      </c>
      <c r="D39" s="6">
        <f t="shared" si="0"/>
        <v>0.00016578906783581925</v>
      </c>
      <c r="E39" s="87">
        <v>301</v>
      </c>
      <c r="F39" s="6">
        <f t="shared" si="1"/>
        <v>0.00024081656817989078</v>
      </c>
      <c r="G39" s="87">
        <v>0</v>
      </c>
      <c r="H39" s="6">
        <f t="shared" si="2"/>
        <v>0</v>
      </c>
      <c r="I39" s="87">
        <v>77</v>
      </c>
      <c r="J39" s="6">
        <f t="shared" si="3"/>
        <v>0.00011233660130718954</v>
      </c>
      <c r="K39" s="41">
        <f t="shared" si="4"/>
        <v>679</v>
      </c>
      <c r="L39" s="6">
        <f t="shared" si="5"/>
        <v>0.0001634454591649935</v>
      </c>
    </row>
    <row r="40" spans="2:12" ht="12.75">
      <c r="B40" s="85" t="s">
        <v>79</v>
      </c>
      <c r="C40" s="87">
        <v>48885</v>
      </c>
      <c r="D40" s="6">
        <f t="shared" si="0"/>
        <v>0.02692557668157483</v>
      </c>
      <c r="E40" s="87">
        <v>48885</v>
      </c>
      <c r="F40" s="6">
        <f t="shared" si="1"/>
        <v>0.03911069081552811</v>
      </c>
      <c r="G40" s="87">
        <v>19645</v>
      </c>
      <c r="H40" s="6">
        <f t="shared" si="2"/>
        <v>0.04870133894594883</v>
      </c>
      <c r="I40" s="87">
        <v>15162</v>
      </c>
      <c r="J40" s="6">
        <f t="shared" si="3"/>
        <v>0.022120098039215687</v>
      </c>
      <c r="K40" s="41">
        <f t="shared" si="4"/>
        <v>132577</v>
      </c>
      <c r="L40" s="6">
        <f t="shared" si="5"/>
        <v>0.031913267510629374</v>
      </c>
    </row>
    <row r="41" spans="2:12" ht="12.75">
      <c r="B41" s="85" t="s">
        <v>81</v>
      </c>
      <c r="C41" s="87">
        <v>3300</v>
      </c>
      <c r="D41" s="6">
        <f t="shared" si="0"/>
        <v>0.0018176210094956928</v>
      </c>
      <c r="E41" s="87">
        <v>3300</v>
      </c>
      <c r="F41" s="6">
        <f t="shared" si="1"/>
        <v>0.0026401816444971415</v>
      </c>
      <c r="G41" s="87">
        <v>0</v>
      </c>
      <c r="H41" s="6">
        <f t="shared" si="2"/>
        <v>0</v>
      </c>
      <c r="I41" s="87">
        <v>461</v>
      </c>
      <c r="J41" s="6">
        <f t="shared" si="3"/>
        <v>0.0006725606909430439</v>
      </c>
      <c r="K41" s="41">
        <f t="shared" si="4"/>
        <v>7061</v>
      </c>
      <c r="L41" s="6">
        <f t="shared" si="5"/>
        <v>0.0016996883463387615</v>
      </c>
    </row>
    <row r="42" spans="2:12" ht="12.75">
      <c r="B42" s="85" t="s">
        <v>82</v>
      </c>
      <c r="C42" s="87">
        <v>6588</v>
      </c>
      <c r="D42" s="6">
        <f t="shared" si="0"/>
        <v>0.003628632488047765</v>
      </c>
      <c r="E42" s="87">
        <v>0</v>
      </c>
      <c r="F42" s="6">
        <f t="shared" si="1"/>
        <v>0</v>
      </c>
      <c r="G42" s="87">
        <v>6531</v>
      </c>
      <c r="H42" s="6">
        <f t="shared" si="2"/>
        <v>0.01619080909422203</v>
      </c>
      <c r="I42" s="87">
        <v>370</v>
      </c>
      <c r="J42" s="6">
        <f t="shared" si="3"/>
        <v>0.0005397992530345472</v>
      </c>
      <c r="K42" s="41">
        <f t="shared" si="4"/>
        <v>13489</v>
      </c>
      <c r="L42" s="6">
        <f t="shared" si="5"/>
        <v>0.0032470041217622933</v>
      </c>
    </row>
    <row r="43" spans="2:12" ht="12.75">
      <c r="B43" s="85" t="s">
        <v>88</v>
      </c>
      <c r="C43" s="87">
        <v>0</v>
      </c>
      <c r="D43" s="6">
        <f t="shared" si="0"/>
        <v>0</v>
      </c>
      <c r="E43" s="87">
        <v>0</v>
      </c>
      <c r="F43" s="6">
        <f t="shared" si="1"/>
        <v>0</v>
      </c>
      <c r="G43" s="87">
        <v>0</v>
      </c>
      <c r="H43" s="6">
        <f t="shared" si="2"/>
        <v>0</v>
      </c>
      <c r="I43" s="87">
        <v>15536</v>
      </c>
      <c r="J43" s="6">
        <f t="shared" si="3"/>
        <v>0.022665732959850606</v>
      </c>
      <c r="K43" s="41">
        <f t="shared" si="4"/>
        <v>15536</v>
      </c>
      <c r="L43" s="6">
        <f t="shared" si="5"/>
        <v>0.0037397476488767877</v>
      </c>
    </row>
    <row r="44" spans="2:12" ht="12.75">
      <c r="B44" s="85" t="s">
        <v>89</v>
      </c>
      <c r="C44" s="87">
        <v>35522</v>
      </c>
      <c r="D44" s="6">
        <f t="shared" si="0"/>
        <v>0.01956531318160788</v>
      </c>
      <c r="E44" s="87">
        <v>35522</v>
      </c>
      <c r="F44" s="6">
        <f t="shared" si="1"/>
        <v>0.02841955526540226</v>
      </c>
      <c r="G44" s="87">
        <v>6486</v>
      </c>
      <c r="H44" s="6">
        <f t="shared" si="2"/>
        <v>0.01607925092407351</v>
      </c>
      <c r="I44" s="87">
        <v>26811</v>
      </c>
      <c r="J44" s="6">
        <f t="shared" si="3"/>
        <v>0.03911502100840336</v>
      </c>
      <c r="K44" s="41">
        <f t="shared" si="4"/>
        <v>104341</v>
      </c>
      <c r="L44" s="6">
        <f t="shared" si="5"/>
        <v>0.025116439844969935</v>
      </c>
    </row>
    <row r="45" spans="2:12" ht="12.75">
      <c r="B45" s="85" t="s">
        <v>93</v>
      </c>
      <c r="C45" s="87">
        <v>4153</v>
      </c>
      <c r="D45" s="6">
        <f t="shared" si="0"/>
        <v>0.0022874485007380644</v>
      </c>
      <c r="E45" s="87">
        <v>4153</v>
      </c>
      <c r="F45" s="6">
        <f t="shared" si="1"/>
        <v>0.003322628596847463</v>
      </c>
      <c r="G45" s="87">
        <v>91</v>
      </c>
      <c r="H45" s="6">
        <f t="shared" si="2"/>
        <v>0.00022559541074478712</v>
      </c>
      <c r="I45" s="87">
        <v>8093</v>
      </c>
      <c r="J45" s="6">
        <f t="shared" si="3"/>
        <v>0.011807014472455649</v>
      </c>
      <c r="K45" s="41">
        <f t="shared" si="4"/>
        <v>16490</v>
      </c>
      <c r="L45" s="6">
        <f t="shared" si="5"/>
        <v>0.003969389722578413</v>
      </c>
    </row>
    <row r="46" spans="2:12" ht="12.75">
      <c r="B46" s="85" t="s">
        <v>97</v>
      </c>
      <c r="C46" s="87">
        <v>0</v>
      </c>
      <c r="D46" s="6">
        <f t="shared" si="0"/>
        <v>0</v>
      </c>
      <c r="E46" s="87">
        <v>0</v>
      </c>
      <c r="F46" s="6">
        <f t="shared" si="1"/>
        <v>0</v>
      </c>
      <c r="G46" s="87">
        <v>0</v>
      </c>
      <c r="H46" s="6">
        <f t="shared" si="2"/>
        <v>0</v>
      </c>
      <c r="I46" s="87">
        <v>526</v>
      </c>
      <c r="J46" s="6">
        <f t="shared" si="3"/>
        <v>0.000767390289449113</v>
      </c>
      <c r="K46" s="41">
        <f t="shared" si="4"/>
        <v>526</v>
      </c>
      <c r="L46" s="6">
        <f t="shared" si="5"/>
        <v>0.0001266160699864309</v>
      </c>
    </row>
    <row r="47" spans="2:12" ht="12.75">
      <c r="B47" s="85" t="s">
        <v>99</v>
      </c>
      <c r="C47" s="87">
        <v>94450</v>
      </c>
      <c r="D47" s="6">
        <f t="shared" si="0"/>
        <v>0.052022516468747934</v>
      </c>
      <c r="E47" s="87">
        <v>94450</v>
      </c>
      <c r="F47" s="6">
        <f t="shared" si="1"/>
        <v>0.07556519888568333</v>
      </c>
      <c r="G47" s="87">
        <v>13184</v>
      </c>
      <c r="H47" s="6">
        <f t="shared" si="2"/>
        <v>0.03268406478306894</v>
      </c>
      <c r="I47" s="87">
        <v>34961</v>
      </c>
      <c r="J47" s="6">
        <f t="shared" si="3"/>
        <v>0.05100519374416433</v>
      </c>
      <c r="K47" s="41">
        <f t="shared" si="4"/>
        <v>237045</v>
      </c>
      <c r="L47" s="6">
        <f t="shared" si="5"/>
        <v>0.057060278155767134</v>
      </c>
    </row>
    <row r="48" spans="2:12" ht="12.75">
      <c r="B48" s="85" t="s">
        <v>106</v>
      </c>
      <c r="C48" s="87">
        <v>3672</v>
      </c>
      <c r="D48" s="6">
        <f t="shared" si="0"/>
        <v>0.0020225164687479344</v>
      </c>
      <c r="E48" s="87">
        <v>3672</v>
      </c>
      <c r="F48" s="6">
        <f t="shared" si="1"/>
        <v>0.00293780212078591</v>
      </c>
      <c r="G48" s="87">
        <v>237</v>
      </c>
      <c r="H48" s="6">
        <f t="shared" si="2"/>
        <v>0.0005875396961155445</v>
      </c>
      <c r="I48" s="87">
        <v>6908</v>
      </c>
      <c r="J48" s="6">
        <f t="shared" si="3"/>
        <v>0.010078197945845005</v>
      </c>
      <c r="K48" s="41">
        <f t="shared" si="4"/>
        <v>14489</v>
      </c>
      <c r="L48" s="6">
        <f t="shared" si="5"/>
        <v>0.003487719083713683</v>
      </c>
    </row>
    <row r="49" spans="2:12" ht="12.75">
      <c r="B49" s="85" t="s">
        <v>110</v>
      </c>
      <c r="C49" s="87">
        <v>0</v>
      </c>
      <c r="D49" s="6">
        <f t="shared" si="0"/>
        <v>0</v>
      </c>
      <c r="E49" s="87">
        <v>0</v>
      </c>
      <c r="F49" s="6">
        <f t="shared" si="1"/>
        <v>0</v>
      </c>
      <c r="G49" s="87">
        <v>0</v>
      </c>
      <c r="H49" s="6">
        <f t="shared" si="2"/>
        <v>0</v>
      </c>
      <c r="I49" s="87">
        <v>4345</v>
      </c>
      <c r="J49" s="6">
        <f t="shared" si="3"/>
        <v>0.006338993930905696</v>
      </c>
      <c r="K49" s="41">
        <f t="shared" si="4"/>
        <v>4345</v>
      </c>
      <c r="L49" s="6">
        <f t="shared" si="5"/>
        <v>0.0010459065096787875</v>
      </c>
    </row>
    <row r="50" spans="2:12" ht="12.75">
      <c r="B50" s="85" t="s">
        <v>112</v>
      </c>
      <c r="C50" s="87">
        <v>0</v>
      </c>
      <c r="D50" s="6">
        <f t="shared" si="0"/>
        <v>0</v>
      </c>
      <c r="E50" s="87">
        <v>0</v>
      </c>
      <c r="F50" s="6">
        <f t="shared" si="1"/>
        <v>0</v>
      </c>
      <c r="G50" s="87">
        <v>0</v>
      </c>
      <c r="H50" s="6">
        <f t="shared" si="2"/>
        <v>0</v>
      </c>
      <c r="I50" s="87">
        <v>10247</v>
      </c>
      <c r="J50" s="6">
        <f t="shared" si="3"/>
        <v>0.01494952147525677</v>
      </c>
      <c r="K50" s="41">
        <f t="shared" si="4"/>
        <v>10247</v>
      </c>
      <c r="L50" s="6">
        <f t="shared" si="5"/>
        <v>0.0024666062151158887</v>
      </c>
    </row>
    <row r="51" spans="2:12" ht="12.75">
      <c r="B51" s="85" t="s">
        <v>115</v>
      </c>
      <c r="C51" s="87">
        <v>63908</v>
      </c>
      <c r="D51" s="6">
        <f t="shared" si="0"/>
        <v>0.035200158628742644</v>
      </c>
      <c r="E51" s="87">
        <v>63908</v>
      </c>
      <c r="F51" s="6">
        <f t="shared" si="1"/>
        <v>0.0511299177383404</v>
      </c>
      <c r="G51" s="87">
        <v>3258</v>
      </c>
      <c r="H51" s="6">
        <f t="shared" si="2"/>
        <v>0.00807681151875293</v>
      </c>
      <c r="I51" s="87">
        <v>9082</v>
      </c>
      <c r="J51" s="6">
        <f t="shared" si="3"/>
        <v>0.013249883286647992</v>
      </c>
      <c r="K51" s="41">
        <f t="shared" si="4"/>
        <v>140156</v>
      </c>
      <c r="L51" s="6">
        <f t="shared" si="5"/>
        <v>0.03373764620725895</v>
      </c>
    </row>
    <row r="52" spans="2:12" ht="12.75">
      <c r="B52" s="85" t="s">
        <v>120</v>
      </c>
      <c r="C52" s="87">
        <v>0</v>
      </c>
      <c r="D52" s="6">
        <f t="shared" si="0"/>
        <v>0</v>
      </c>
      <c r="E52" s="87">
        <v>0</v>
      </c>
      <c r="F52" s="6">
        <f t="shared" si="1"/>
        <v>0</v>
      </c>
      <c r="G52" s="87">
        <v>0</v>
      </c>
      <c r="H52" s="6">
        <f t="shared" si="2"/>
        <v>0</v>
      </c>
      <c r="I52" s="87">
        <v>317</v>
      </c>
      <c r="J52" s="6">
        <f t="shared" si="3"/>
        <v>0.0004624766573295985</v>
      </c>
      <c r="K52" s="41">
        <f t="shared" si="4"/>
        <v>317</v>
      </c>
      <c r="L52" s="6">
        <f t="shared" si="5"/>
        <v>7.630664293859048E-05</v>
      </c>
    </row>
    <row r="53" spans="2:12" ht="12.75">
      <c r="B53" s="85" t="s">
        <v>121</v>
      </c>
      <c r="C53" s="87">
        <v>520</v>
      </c>
      <c r="D53" s="6">
        <f t="shared" si="0"/>
        <v>0.00028641300755689707</v>
      </c>
      <c r="E53" s="87">
        <v>520</v>
      </c>
      <c r="F53" s="6">
        <f t="shared" si="1"/>
        <v>0.0004160286227692465</v>
      </c>
      <c r="G53" s="87">
        <v>0</v>
      </c>
      <c r="H53" s="6">
        <f t="shared" si="2"/>
        <v>0</v>
      </c>
      <c r="I53" s="87">
        <v>90</v>
      </c>
      <c r="J53" s="6">
        <f t="shared" si="3"/>
        <v>0.00013130252100840336</v>
      </c>
      <c r="K53" s="41">
        <f t="shared" si="4"/>
        <v>1130</v>
      </c>
      <c r="L53" s="6">
        <f t="shared" si="5"/>
        <v>0.00027200790700507017</v>
      </c>
    </row>
    <row r="54" spans="2:12" ht="12.75">
      <c r="B54" s="85" t="s">
        <v>122</v>
      </c>
      <c r="C54" s="87">
        <v>9569</v>
      </c>
      <c r="D54" s="6">
        <f t="shared" si="0"/>
        <v>0.005270550133292208</v>
      </c>
      <c r="E54" s="87">
        <v>9569</v>
      </c>
      <c r="F54" s="6">
        <f t="shared" si="1"/>
        <v>0.007655726713997923</v>
      </c>
      <c r="G54" s="87">
        <v>720</v>
      </c>
      <c r="H54" s="6">
        <f t="shared" si="2"/>
        <v>0.0017849307223763377</v>
      </c>
      <c r="I54" s="87">
        <v>2128</v>
      </c>
      <c r="J54" s="6">
        <f t="shared" si="3"/>
        <v>0.0031045751633986926</v>
      </c>
      <c r="K54" s="41">
        <f t="shared" si="4"/>
        <v>21986</v>
      </c>
      <c r="L54" s="6">
        <f t="shared" si="5"/>
        <v>0.005292359153463251</v>
      </c>
    </row>
    <row r="55" spans="2:12" ht="12.75">
      <c r="B55" s="85" t="s">
        <v>123</v>
      </c>
      <c r="C55" s="87">
        <v>166</v>
      </c>
      <c r="D55" s="6">
        <f t="shared" si="0"/>
        <v>9.143184472008636E-05</v>
      </c>
      <c r="E55" s="87">
        <v>166</v>
      </c>
      <c r="F55" s="6">
        <f t="shared" si="1"/>
        <v>0.00013280913726864408</v>
      </c>
      <c r="G55" s="87">
        <v>0</v>
      </c>
      <c r="H55" s="6">
        <f t="shared" si="2"/>
        <v>0</v>
      </c>
      <c r="I55" s="87">
        <v>0</v>
      </c>
      <c r="J55" s="6">
        <f t="shared" si="3"/>
        <v>0</v>
      </c>
      <c r="K55" s="41">
        <f t="shared" si="4"/>
        <v>332</v>
      </c>
      <c r="L55" s="6">
        <f t="shared" si="5"/>
        <v>7.991736736786132E-05</v>
      </c>
    </row>
    <row r="56" spans="2:12" ht="12.75">
      <c r="B56" s="85" t="s">
        <v>127</v>
      </c>
      <c r="C56" s="87">
        <v>20</v>
      </c>
      <c r="D56" s="6">
        <f t="shared" si="0"/>
        <v>1.1015884906034501E-05</v>
      </c>
      <c r="E56" s="87">
        <v>20</v>
      </c>
      <c r="F56" s="6">
        <f t="shared" si="1"/>
        <v>1.600110087574025E-05</v>
      </c>
      <c r="G56" s="87">
        <v>0</v>
      </c>
      <c r="H56" s="6">
        <f t="shared" si="2"/>
        <v>0</v>
      </c>
      <c r="I56" s="87">
        <v>18226</v>
      </c>
      <c r="J56" s="6">
        <f t="shared" si="3"/>
        <v>0.026590219421101773</v>
      </c>
      <c r="K56" s="41">
        <f t="shared" si="4"/>
        <v>18266</v>
      </c>
      <c r="L56" s="6">
        <f t="shared" si="5"/>
        <v>0.004396899495004081</v>
      </c>
    </row>
    <row r="57" spans="2:12" ht="12.75">
      <c r="B57" s="85" t="s">
        <v>128</v>
      </c>
      <c r="C57" s="87">
        <v>0</v>
      </c>
      <c r="D57" s="6">
        <f t="shared" si="0"/>
        <v>0</v>
      </c>
      <c r="E57" s="87">
        <v>0</v>
      </c>
      <c r="F57" s="6">
        <f t="shared" si="1"/>
        <v>0</v>
      </c>
      <c r="G57" s="87">
        <v>0</v>
      </c>
      <c r="H57" s="6">
        <f t="shared" si="2"/>
        <v>0</v>
      </c>
      <c r="I57" s="87">
        <v>7421</v>
      </c>
      <c r="J57" s="6">
        <f t="shared" si="3"/>
        <v>0.010826622315592904</v>
      </c>
      <c r="K57" s="41">
        <f t="shared" si="4"/>
        <v>7421</v>
      </c>
      <c r="L57" s="6">
        <f t="shared" si="5"/>
        <v>0.0017863457326412618</v>
      </c>
    </row>
    <row r="58" spans="2:12" ht="12.75">
      <c r="B58" s="85" t="s">
        <v>130</v>
      </c>
      <c r="C58" s="87">
        <v>0</v>
      </c>
      <c r="D58" s="6">
        <f t="shared" si="0"/>
        <v>0</v>
      </c>
      <c r="E58" s="87">
        <v>0</v>
      </c>
      <c r="F58" s="6">
        <f t="shared" si="1"/>
        <v>0</v>
      </c>
      <c r="G58" s="87">
        <v>0</v>
      </c>
      <c r="H58" s="6">
        <f t="shared" si="2"/>
        <v>0</v>
      </c>
      <c r="I58" s="87">
        <v>4945</v>
      </c>
      <c r="J58" s="6">
        <f t="shared" si="3"/>
        <v>0.007214344070961718</v>
      </c>
      <c r="K58" s="41">
        <f t="shared" si="4"/>
        <v>4945</v>
      </c>
      <c r="L58" s="6">
        <f t="shared" si="5"/>
        <v>0.0011903354868496212</v>
      </c>
    </row>
    <row r="59" spans="2:12" ht="12.75">
      <c r="B59" s="85" t="s">
        <v>131</v>
      </c>
      <c r="C59" s="87">
        <v>0</v>
      </c>
      <c r="D59" s="6">
        <f t="shared" si="0"/>
        <v>0</v>
      </c>
      <c r="E59" s="87">
        <v>0</v>
      </c>
      <c r="F59" s="6">
        <f t="shared" si="1"/>
        <v>0</v>
      </c>
      <c r="G59" s="87">
        <v>0</v>
      </c>
      <c r="H59" s="6">
        <f t="shared" si="2"/>
        <v>0</v>
      </c>
      <c r="I59" s="87">
        <v>2840</v>
      </c>
      <c r="J59" s="6">
        <f t="shared" si="3"/>
        <v>0.004143323996265173</v>
      </c>
      <c r="K59" s="41">
        <f t="shared" si="4"/>
        <v>2840</v>
      </c>
      <c r="L59" s="6">
        <f t="shared" si="5"/>
        <v>0.0006836304919419463</v>
      </c>
    </row>
    <row r="60" spans="2:12" ht="12.75">
      <c r="B60" s="85" t="s">
        <v>132</v>
      </c>
      <c r="C60" s="87">
        <v>9210</v>
      </c>
      <c r="D60" s="6">
        <f t="shared" si="0"/>
        <v>0.005072814999228888</v>
      </c>
      <c r="E60" s="87">
        <v>9210</v>
      </c>
      <c r="F60" s="6">
        <f t="shared" si="1"/>
        <v>0.007368506953278385</v>
      </c>
      <c r="G60" s="87">
        <v>0</v>
      </c>
      <c r="H60" s="6">
        <f t="shared" si="2"/>
        <v>0</v>
      </c>
      <c r="I60" s="87">
        <v>38905</v>
      </c>
      <c r="J60" s="6">
        <f t="shared" si="3"/>
        <v>0.056759161998132586</v>
      </c>
      <c r="K60" s="41">
        <f t="shared" si="4"/>
        <v>57325</v>
      </c>
      <c r="L60" s="6">
        <f t="shared" si="5"/>
        <v>0.013798985193863406</v>
      </c>
    </row>
    <row r="61" spans="2:12" ht="12.75">
      <c r="B61" s="85" t="s">
        <v>134</v>
      </c>
      <c r="C61" s="87">
        <v>0</v>
      </c>
      <c r="D61" s="6">
        <f t="shared" si="0"/>
        <v>0</v>
      </c>
      <c r="E61" s="87">
        <v>0</v>
      </c>
      <c r="F61" s="6">
        <f t="shared" si="1"/>
        <v>0</v>
      </c>
      <c r="G61" s="87">
        <v>0</v>
      </c>
      <c r="H61" s="6">
        <f t="shared" si="2"/>
        <v>0</v>
      </c>
      <c r="I61" s="87">
        <v>846</v>
      </c>
      <c r="J61" s="6">
        <f t="shared" si="3"/>
        <v>0.0012342436974789915</v>
      </c>
      <c r="K61" s="41">
        <f t="shared" si="4"/>
        <v>846</v>
      </c>
      <c r="L61" s="6">
        <f t="shared" si="5"/>
        <v>0.00020364485781087556</v>
      </c>
    </row>
    <row r="62" spans="2:12" ht="12.75">
      <c r="B62" s="85" t="s">
        <v>135</v>
      </c>
      <c r="C62" s="87">
        <v>59444</v>
      </c>
      <c r="D62" s="6">
        <f t="shared" si="0"/>
        <v>0.032741413117715744</v>
      </c>
      <c r="E62" s="87">
        <v>59444</v>
      </c>
      <c r="F62" s="6">
        <f t="shared" si="1"/>
        <v>0.04755847202287517</v>
      </c>
      <c r="G62" s="87">
        <v>40698</v>
      </c>
      <c r="H62" s="6">
        <f t="shared" si="2"/>
        <v>0.1008932090823225</v>
      </c>
      <c r="I62" s="87">
        <v>657</v>
      </c>
      <c r="J62" s="6">
        <f t="shared" si="3"/>
        <v>0.0009585084033613445</v>
      </c>
      <c r="K62" s="41">
        <f t="shared" si="4"/>
        <v>160243</v>
      </c>
      <c r="L62" s="6">
        <f t="shared" si="5"/>
        <v>0.03857288764797651</v>
      </c>
    </row>
    <row r="63" spans="2:12" ht="12.75">
      <c r="B63" s="85" t="s">
        <v>136</v>
      </c>
      <c r="C63" s="87">
        <v>120</v>
      </c>
      <c r="D63" s="6">
        <f t="shared" si="0"/>
        <v>6.609530943620701E-05</v>
      </c>
      <c r="E63" s="87">
        <v>120</v>
      </c>
      <c r="F63" s="6">
        <f t="shared" si="1"/>
        <v>9.600660525444151E-05</v>
      </c>
      <c r="G63" s="87">
        <v>0</v>
      </c>
      <c r="H63" s="6">
        <f t="shared" si="2"/>
        <v>0</v>
      </c>
      <c r="I63" s="87">
        <v>26053</v>
      </c>
      <c r="J63" s="6">
        <f t="shared" si="3"/>
        <v>0.03800916199813258</v>
      </c>
      <c r="K63" s="41">
        <f t="shared" si="4"/>
        <v>26293</v>
      </c>
      <c r="L63" s="6">
        <f t="shared" si="5"/>
        <v>0.006329118494587885</v>
      </c>
    </row>
    <row r="64" spans="2:12" ht="12.75">
      <c r="B64" s="85" t="s">
        <v>137</v>
      </c>
      <c r="C64" s="87">
        <v>61030</v>
      </c>
      <c r="D64" s="6">
        <f t="shared" si="0"/>
        <v>0.03361497279076428</v>
      </c>
      <c r="E64" s="87">
        <v>61030</v>
      </c>
      <c r="F64" s="6">
        <f t="shared" si="1"/>
        <v>0.04882735932232138</v>
      </c>
      <c r="G64" s="87">
        <v>34645</v>
      </c>
      <c r="H64" s="6">
        <f t="shared" si="2"/>
        <v>0.08588739566212253</v>
      </c>
      <c r="I64" s="87">
        <v>31937</v>
      </c>
      <c r="J64" s="6">
        <f t="shared" si="3"/>
        <v>0.04659342903828198</v>
      </c>
      <c r="K64" s="41">
        <f t="shared" si="4"/>
        <v>188642</v>
      </c>
      <c r="L64" s="6">
        <f t="shared" si="5"/>
        <v>0.04540895185243402</v>
      </c>
    </row>
    <row r="65" spans="2:12" ht="12.75">
      <c r="B65" s="85" t="s">
        <v>139</v>
      </c>
      <c r="C65" s="87">
        <v>2876</v>
      </c>
      <c r="D65" s="6">
        <f t="shared" si="0"/>
        <v>0.0015840842494877613</v>
      </c>
      <c r="E65" s="87">
        <v>2876</v>
      </c>
      <c r="F65" s="6">
        <f t="shared" si="1"/>
        <v>0.0023009583059314482</v>
      </c>
      <c r="G65" s="87">
        <v>2809</v>
      </c>
      <c r="H65" s="6">
        <f t="shared" si="2"/>
        <v>0.006963708887715462</v>
      </c>
      <c r="I65" s="87">
        <v>11620</v>
      </c>
      <c r="J65" s="6">
        <f t="shared" si="3"/>
        <v>0.016952614379084966</v>
      </c>
      <c r="K65" s="41">
        <f t="shared" si="4"/>
        <v>20181</v>
      </c>
      <c r="L65" s="6">
        <f t="shared" si="5"/>
        <v>0.004857868647140992</v>
      </c>
    </row>
    <row r="66" spans="2:12" ht="12.75">
      <c r="B66" s="85" t="s">
        <v>140</v>
      </c>
      <c r="C66" s="87">
        <v>6184</v>
      </c>
      <c r="D66" s="6">
        <f t="shared" si="0"/>
        <v>0.003406111612945868</v>
      </c>
      <c r="E66" s="87">
        <v>6184</v>
      </c>
      <c r="F66" s="6">
        <f t="shared" si="1"/>
        <v>0.004947540390778885</v>
      </c>
      <c r="G66" s="87">
        <v>0</v>
      </c>
      <c r="H66" s="6">
        <f t="shared" si="2"/>
        <v>0</v>
      </c>
      <c r="I66" s="87">
        <v>15703</v>
      </c>
      <c r="J66" s="6">
        <f t="shared" si="3"/>
        <v>0.022909372082166198</v>
      </c>
      <c r="K66" s="41">
        <f t="shared" si="4"/>
        <v>28071</v>
      </c>
      <c r="L66" s="6">
        <f t="shared" si="5"/>
        <v>0.0067571096969374555</v>
      </c>
    </row>
    <row r="67" spans="2:12" ht="12.75">
      <c r="B67" s="85" t="s">
        <v>141</v>
      </c>
      <c r="C67" s="87">
        <v>0</v>
      </c>
      <c r="D67" s="6">
        <f t="shared" si="0"/>
        <v>0</v>
      </c>
      <c r="E67" s="87">
        <v>0</v>
      </c>
      <c r="F67" s="6">
        <f t="shared" si="1"/>
        <v>0</v>
      </c>
      <c r="G67" s="87">
        <v>0</v>
      </c>
      <c r="H67" s="6">
        <f t="shared" si="2"/>
        <v>0</v>
      </c>
      <c r="I67" s="87">
        <v>3972</v>
      </c>
      <c r="J67" s="6">
        <f t="shared" si="3"/>
        <v>0.005794817927170869</v>
      </c>
      <c r="K67" s="41">
        <f t="shared" si="4"/>
        <v>3972</v>
      </c>
      <c r="L67" s="6">
        <f t="shared" si="5"/>
        <v>0.0009561198288709192</v>
      </c>
    </row>
    <row r="68" spans="2:12" ht="12.75">
      <c r="B68" s="85" t="s">
        <v>143</v>
      </c>
      <c r="C68" s="87">
        <v>210</v>
      </c>
      <c r="D68" s="6">
        <f aca="true" t="shared" si="6" ref="D68:D73">+C68/$C$76</f>
        <v>0.00011566679151336227</v>
      </c>
      <c r="E68" s="87">
        <v>210</v>
      </c>
      <c r="F68" s="6">
        <f aca="true" t="shared" si="7" ref="F68:F73">+E68/$E$76</f>
        <v>0.00016801155919527263</v>
      </c>
      <c r="G68" s="87">
        <v>0</v>
      </c>
      <c r="H68" s="6">
        <f>+G68/$G$76</f>
        <v>0</v>
      </c>
      <c r="I68" s="87">
        <v>20767</v>
      </c>
      <c r="J68" s="6">
        <f aca="true" t="shared" si="8" ref="J68:J73">+I68/$I$76</f>
        <v>0.03029732726423903</v>
      </c>
      <c r="K68" s="41">
        <f aca="true" t="shared" si="9" ref="K68:K73">+C68+E68+G68+I68</f>
        <v>21187</v>
      </c>
      <c r="L68" s="6">
        <f aca="true" t="shared" si="10" ref="L68:L73">+K68/$K$76</f>
        <v>0.00510002789886409</v>
      </c>
    </row>
    <row r="69" spans="2:12" ht="12.75">
      <c r="B69" s="85" t="s">
        <v>145</v>
      </c>
      <c r="C69" s="87">
        <v>1024</v>
      </c>
      <c r="D69" s="6">
        <f t="shared" si="6"/>
        <v>0.0005640133071889665</v>
      </c>
      <c r="E69" s="87">
        <v>1024</v>
      </c>
      <c r="F69" s="6">
        <f t="shared" si="7"/>
        <v>0.0008192563648379009</v>
      </c>
      <c r="G69" s="87">
        <v>0</v>
      </c>
      <c r="H69" s="6">
        <f>+G69/$G$76</f>
        <v>0</v>
      </c>
      <c r="I69" s="87">
        <v>0</v>
      </c>
      <c r="J69" s="6">
        <f t="shared" si="8"/>
        <v>0</v>
      </c>
      <c r="K69" s="41">
        <f t="shared" si="9"/>
        <v>2048</v>
      </c>
      <c r="L69" s="6">
        <f t="shared" si="10"/>
        <v>0.0004929842420764458</v>
      </c>
    </row>
    <row r="70" spans="2:12" ht="12.75">
      <c r="B70" s="85" t="s">
        <v>146</v>
      </c>
      <c r="C70" s="87">
        <v>2375</v>
      </c>
      <c r="D70" s="6">
        <f t="shared" si="6"/>
        <v>0.0013081363325915972</v>
      </c>
      <c r="E70" s="87">
        <v>2375</v>
      </c>
      <c r="F70" s="6">
        <f t="shared" si="7"/>
        <v>0.0019001307289941548</v>
      </c>
      <c r="G70" s="87">
        <v>0</v>
      </c>
      <c r="H70" s="6">
        <f>+G70/$G$76</f>
        <v>0</v>
      </c>
      <c r="I70" s="87">
        <v>1527</v>
      </c>
      <c r="J70" s="6">
        <f t="shared" si="8"/>
        <v>0.002227766106442577</v>
      </c>
      <c r="K70" s="41">
        <f t="shared" si="9"/>
        <v>6277</v>
      </c>
      <c r="L70" s="6">
        <f t="shared" si="10"/>
        <v>0.001510967816168872</v>
      </c>
    </row>
    <row r="71" spans="2:12" ht="12.75">
      <c r="B71" s="85" t="s">
        <v>147</v>
      </c>
      <c r="C71" s="87">
        <v>0</v>
      </c>
      <c r="D71" s="6">
        <f t="shared" si="6"/>
        <v>0</v>
      </c>
      <c r="E71" s="87">
        <v>0</v>
      </c>
      <c r="F71" s="6">
        <f t="shared" si="7"/>
        <v>0</v>
      </c>
      <c r="G71" s="87">
        <v>0</v>
      </c>
      <c r="H71" s="6">
        <f>+G71/$G$76</f>
        <v>0</v>
      </c>
      <c r="I71" s="87">
        <v>504</v>
      </c>
      <c r="J71" s="6">
        <f t="shared" si="8"/>
        <v>0.0007352941176470588</v>
      </c>
      <c r="K71" s="41">
        <f t="shared" si="9"/>
        <v>504</v>
      </c>
      <c r="L71" s="6">
        <f t="shared" si="10"/>
        <v>0.00012132034082350033</v>
      </c>
    </row>
    <row r="72" spans="2:12" ht="12.75">
      <c r="B72" s="85" t="s">
        <v>148</v>
      </c>
      <c r="C72" s="87">
        <v>2308</v>
      </c>
      <c r="D72" s="6">
        <f t="shared" si="6"/>
        <v>0.0012712331181563815</v>
      </c>
      <c r="E72" s="87">
        <v>2308</v>
      </c>
      <c r="F72" s="6">
        <f t="shared" si="7"/>
        <v>0.001846527041060425</v>
      </c>
      <c r="G72" s="87">
        <v>0</v>
      </c>
      <c r="H72" s="6"/>
      <c r="I72" s="87">
        <v>5262</v>
      </c>
      <c r="J72" s="6">
        <f t="shared" si="8"/>
        <v>0.007676820728291316</v>
      </c>
      <c r="K72" s="41">
        <f t="shared" si="9"/>
        <v>9878</v>
      </c>
      <c r="L72" s="6">
        <f t="shared" si="10"/>
        <v>0.0023777823941558258</v>
      </c>
    </row>
    <row r="73" spans="2:12" ht="12.75">
      <c r="B73" s="85" t="s">
        <v>149</v>
      </c>
      <c r="C73" s="87">
        <v>0</v>
      </c>
      <c r="D73" s="6">
        <f t="shared" si="6"/>
        <v>0</v>
      </c>
      <c r="E73" s="87">
        <v>0</v>
      </c>
      <c r="F73" s="6">
        <f t="shared" si="7"/>
        <v>0</v>
      </c>
      <c r="G73" s="87">
        <v>0</v>
      </c>
      <c r="H73" s="6"/>
      <c r="I73" s="87">
        <v>1608</v>
      </c>
      <c r="J73" s="6">
        <f t="shared" si="8"/>
        <v>0.00234593837535014</v>
      </c>
      <c r="K73" s="41">
        <f t="shared" si="9"/>
        <v>1608</v>
      </c>
      <c r="L73" s="6">
        <f t="shared" si="10"/>
        <v>0.00038706965881783436</v>
      </c>
    </row>
    <row r="74" spans="2:12" ht="12.75">
      <c r="B74" s="20"/>
      <c r="C74" s="21"/>
      <c r="D74" s="6"/>
      <c r="E74" s="21"/>
      <c r="F74" s="6"/>
      <c r="G74" s="21"/>
      <c r="H74" s="6"/>
      <c r="I74" s="21"/>
      <c r="J74" s="6"/>
      <c r="K74" s="21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1815560</v>
      </c>
      <c r="D76" s="7">
        <f>SUM(D3:D75)</f>
        <v>1</v>
      </c>
      <c r="E76" s="4">
        <f>SUM(E3:E74)</f>
        <v>1249914</v>
      </c>
      <c r="F76" s="7">
        <f>SUM(F3:F75)</f>
        <v>1.0000000000000004</v>
      </c>
      <c r="G76" s="4">
        <f>SUM(G3:G74)</f>
        <v>403377</v>
      </c>
      <c r="H76" s="7">
        <f>SUM(H3:H75)</f>
        <v>0.9999999999999999</v>
      </c>
      <c r="I76" s="4">
        <f>SUM(I3:I74)</f>
        <v>685440</v>
      </c>
      <c r="J76" s="7">
        <f>SUM(J3:J75)</f>
        <v>1</v>
      </c>
      <c r="K76" s="4">
        <f>SUM(K3:K74)</f>
        <v>4154291</v>
      </c>
      <c r="L76" s="7">
        <f>SUM(L3:L75)</f>
        <v>1</v>
      </c>
      <c r="M76" s="4">
        <f>+I76+G76+E76+C76</f>
        <v>4154291</v>
      </c>
    </row>
    <row r="77" spans="3:11" ht="12.75">
      <c r="C77" s="4"/>
      <c r="E77" s="4"/>
      <c r="G77" s="4"/>
      <c r="I77" s="4"/>
      <c r="K77" s="4"/>
    </row>
    <row r="78" spans="3:11" ht="12.75">
      <c r="C78" s="9">
        <v>1815558.02</v>
      </c>
      <c r="E78" s="4">
        <v>1249912.61</v>
      </c>
      <c r="G78" s="9">
        <v>403376.47</v>
      </c>
      <c r="I78" s="9">
        <v>685440.32</v>
      </c>
      <c r="K78" s="4">
        <f>SUM(C78:I78)</f>
        <v>4154287.4199999995</v>
      </c>
    </row>
    <row r="80" spans="3:11" ht="12.75">
      <c r="C80" s="4">
        <f>+C76-C78</f>
        <v>1.9799999999813735</v>
      </c>
      <c r="E80" s="4">
        <f>+E76-E78</f>
        <v>1.3899999998975545</v>
      </c>
      <c r="G80" s="4">
        <f>+G76-G78</f>
        <v>0.5300000000279397</v>
      </c>
      <c r="I80" s="4">
        <f>+I76-I78</f>
        <v>-0.31999999994877726</v>
      </c>
      <c r="K80" s="4">
        <f>+K76-K78</f>
        <v>3.580000000540167</v>
      </c>
    </row>
    <row r="83" ht="12.75">
      <c r="K83" s="4">
        <f>+K78</f>
        <v>4154287.4199999995</v>
      </c>
    </row>
    <row r="84" ht="12.75">
      <c r="K84" s="4">
        <v>123378.91</v>
      </c>
    </row>
    <row r="85" ht="12.75">
      <c r="K85" s="4">
        <f>+K83-K84</f>
        <v>4030908.5099999993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2" max="2" width="12.7109375" style="0" customWidth="1"/>
    <col min="3" max="3" width="20.7109375" style="0" customWidth="1"/>
    <col min="5" max="5" width="18.710937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35462</v>
      </c>
      <c r="F1" t="s">
        <v>157</v>
      </c>
    </row>
    <row r="2" spans="2:12" ht="12.75">
      <c r="B2" s="88" t="s">
        <v>150</v>
      </c>
      <c r="C2" s="90" t="s">
        <v>151</v>
      </c>
      <c r="D2" s="1" t="s">
        <v>159</v>
      </c>
      <c r="E2" s="90" t="s">
        <v>152</v>
      </c>
      <c r="F2" s="1" t="s">
        <v>159</v>
      </c>
      <c r="G2" s="90" t="s">
        <v>153</v>
      </c>
      <c r="H2" s="1" t="s">
        <v>159</v>
      </c>
      <c r="I2" s="90" t="s">
        <v>154</v>
      </c>
      <c r="J2" s="1" t="s">
        <v>159</v>
      </c>
      <c r="K2" s="42" t="s">
        <v>155</v>
      </c>
      <c r="L2" s="1" t="s">
        <v>156</v>
      </c>
    </row>
    <row r="3" spans="2:12" ht="12.75">
      <c r="B3" s="89" t="s">
        <v>2</v>
      </c>
      <c r="C3" s="91">
        <v>8627</v>
      </c>
      <c r="D3" s="6">
        <f>+C3/$C$76</f>
        <v>0.00341432814673656</v>
      </c>
      <c r="E3" s="91">
        <v>8627</v>
      </c>
      <c r="F3" s="6">
        <f>+E3/$E$76</f>
        <v>0.005270392453936758</v>
      </c>
      <c r="G3" s="91">
        <v>379</v>
      </c>
      <c r="H3" s="6">
        <f>+G3/$G$76</f>
        <v>0.0010086386305934202</v>
      </c>
      <c r="I3" s="91">
        <v>1099</v>
      </c>
      <c r="J3" s="6">
        <f>+I3/$I$76</f>
        <v>0.0016581771216821369</v>
      </c>
      <c r="K3" s="43">
        <f>+C3+E3+G3+I3</f>
        <v>18732</v>
      </c>
      <c r="L3" s="6">
        <f>+K3/$K$76</f>
        <v>0.0036008431186161784</v>
      </c>
    </row>
    <row r="4" spans="2:12" ht="12.75">
      <c r="B4" s="89" t="s">
        <v>6</v>
      </c>
      <c r="C4" s="91">
        <v>6762</v>
      </c>
      <c r="D4" s="6">
        <f aca="true" t="shared" si="0" ref="D4:D67">+C4/$C$76</f>
        <v>0.0026762126959815253</v>
      </c>
      <c r="E4" s="91">
        <v>6762</v>
      </c>
      <c r="F4" s="6">
        <f aca="true" t="shared" si="1" ref="F4:F67">+E4/$E$76</f>
        <v>0.0041310297639411565</v>
      </c>
      <c r="G4" s="91">
        <v>984</v>
      </c>
      <c r="H4" s="6">
        <f aca="true" t="shared" si="2" ref="H4:H67">+G4/$G$76</f>
        <v>0.002618734597635687</v>
      </c>
      <c r="I4" s="91">
        <v>11982</v>
      </c>
      <c r="J4" s="6">
        <f aca="true" t="shared" si="3" ref="J4:J67">+I4/$I$76</f>
        <v>0.018078506161961206</v>
      </c>
      <c r="K4" s="43">
        <f aca="true" t="shared" si="4" ref="K4:K67">+C4+E4+G4+I4</f>
        <v>26490</v>
      </c>
      <c r="L4" s="6">
        <f aca="true" t="shared" si="5" ref="L4:L67">+K4/$K$76</f>
        <v>0.005092159631226914</v>
      </c>
    </row>
    <row r="5" spans="2:12" ht="12.75">
      <c r="B5" s="89" t="s">
        <v>7</v>
      </c>
      <c r="C5" s="91">
        <v>284</v>
      </c>
      <c r="D5" s="6">
        <f t="shared" si="0"/>
        <v>0.00011239935014178544</v>
      </c>
      <c r="E5" s="91">
        <v>284</v>
      </c>
      <c r="F5" s="6">
        <f t="shared" si="1"/>
        <v>0.0001735008064121988</v>
      </c>
      <c r="G5" s="91">
        <v>0</v>
      </c>
      <c r="H5" s="6">
        <f t="shared" si="2"/>
        <v>0</v>
      </c>
      <c r="I5" s="91">
        <v>1645</v>
      </c>
      <c r="J5" s="6">
        <f t="shared" si="3"/>
        <v>0.002481984863664345</v>
      </c>
      <c r="K5" s="43">
        <f t="shared" si="4"/>
        <v>2213</v>
      </c>
      <c r="L5" s="6">
        <f t="shared" si="5"/>
        <v>0.0004254038982221654</v>
      </c>
    </row>
    <row r="6" spans="2:12" ht="12.75">
      <c r="B6" s="89" t="s">
        <v>8</v>
      </c>
      <c r="C6" s="91">
        <v>24892</v>
      </c>
      <c r="D6" s="6">
        <f t="shared" si="0"/>
        <v>0.009851565576511703</v>
      </c>
      <c r="E6" s="91">
        <v>24892</v>
      </c>
      <c r="F6" s="6">
        <f t="shared" si="1"/>
        <v>0.015206979131029764</v>
      </c>
      <c r="G6" s="91">
        <v>17834</v>
      </c>
      <c r="H6" s="6">
        <f t="shared" si="2"/>
        <v>0.04746190326649883</v>
      </c>
      <c r="I6" s="91">
        <v>15637</v>
      </c>
      <c r="J6" s="6">
        <f t="shared" si="3"/>
        <v>0.023593189855999615</v>
      </c>
      <c r="K6" s="43">
        <f t="shared" si="4"/>
        <v>83255</v>
      </c>
      <c r="L6" s="6">
        <f t="shared" si="5"/>
        <v>0.01600406757636077</v>
      </c>
    </row>
    <row r="7" spans="2:12" ht="12.75">
      <c r="B7" s="89" t="s">
        <v>12</v>
      </c>
      <c r="C7" s="91">
        <v>0</v>
      </c>
      <c r="D7" s="6">
        <f t="shared" si="0"/>
        <v>0</v>
      </c>
      <c r="E7" s="91">
        <v>0</v>
      </c>
      <c r="F7" s="6">
        <f t="shared" si="1"/>
        <v>0</v>
      </c>
      <c r="G7" s="91">
        <v>0</v>
      </c>
      <c r="H7" s="6">
        <f t="shared" si="2"/>
        <v>0</v>
      </c>
      <c r="I7" s="91">
        <v>3493</v>
      </c>
      <c r="J7" s="6">
        <f t="shared" si="3"/>
        <v>0.005270257221142588</v>
      </c>
      <c r="K7" s="43">
        <f t="shared" si="4"/>
        <v>3493</v>
      </c>
      <c r="L7" s="6">
        <f t="shared" si="5"/>
        <v>0.0006714576667374712</v>
      </c>
    </row>
    <row r="8" spans="2:12" ht="12.75">
      <c r="B8" s="89" t="s">
        <v>15</v>
      </c>
      <c r="C8" s="91">
        <v>26870</v>
      </c>
      <c r="D8" s="6">
        <f t="shared" si="0"/>
        <v>0.010634403303907658</v>
      </c>
      <c r="E8" s="91">
        <v>26870</v>
      </c>
      <c r="F8" s="6">
        <f t="shared" si="1"/>
        <v>0.01641537559259078</v>
      </c>
      <c r="G8" s="91">
        <v>2556</v>
      </c>
      <c r="H8" s="6">
        <f t="shared" si="2"/>
        <v>0.006802322796297578</v>
      </c>
      <c r="I8" s="91">
        <v>3442</v>
      </c>
      <c r="J8" s="6">
        <f t="shared" si="3"/>
        <v>0.005193308146342052</v>
      </c>
      <c r="K8" s="43">
        <f t="shared" si="4"/>
        <v>59738</v>
      </c>
      <c r="L8" s="6">
        <f t="shared" si="5"/>
        <v>0.011483406268411982</v>
      </c>
    </row>
    <row r="9" spans="2:12" ht="12.75">
      <c r="B9" s="89" t="s">
        <v>17</v>
      </c>
      <c r="C9" s="91">
        <v>9515</v>
      </c>
      <c r="D9" s="6">
        <f t="shared" si="0"/>
        <v>0.0037657740021094666</v>
      </c>
      <c r="E9" s="91">
        <v>9515</v>
      </c>
      <c r="F9" s="6">
        <f t="shared" si="1"/>
        <v>0.0058128879331410975</v>
      </c>
      <c r="G9" s="91">
        <v>227</v>
      </c>
      <c r="H9" s="6">
        <f t="shared" si="2"/>
        <v>0.0006041186520968506</v>
      </c>
      <c r="I9" s="91">
        <v>1114</v>
      </c>
      <c r="J9" s="6">
        <f t="shared" si="3"/>
        <v>0.001680809202505824</v>
      </c>
      <c r="K9" s="43">
        <f t="shared" si="4"/>
        <v>20371</v>
      </c>
      <c r="L9" s="6">
        <f t="shared" si="5"/>
        <v>0.0039159072800197614</v>
      </c>
    </row>
    <row r="10" spans="2:12" ht="12.75">
      <c r="B10" s="89" t="s">
        <v>24</v>
      </c>
      <c r="C10" s="91">
        <v>246</v>
      </c>
      <c r="D10" s="6">
        <f t="shared" si="0"/>
        <v>9.736000047492684E-05</v>
      </c>
      <c r="E10" s="91">
        <v>246</v>
      </c>
      <c r="F10" s="6">
        <f t="shared" si="1"/>
        <v>0.00015028590977958067</v>
      </c>
      <c r="G10" s="91">
        <v>0</v>
      </c>
      <c r="H10" s="6">
        <f t="shared" si="2"/>
        <v>0</v>
      </c>
      <c r="I10" s="91">
        <v>282</v>
      </c>
      <c r="J10" s="6">
        <f t="shared" si="3"/>
        <v>0.0004254831194853163</v>
      </c>
      <c r="K10" s="43">
        <f t="shared" si="4"/>
        <v>774</v>
      </c>
      <c r="L10" s="6">
        <f t="shared" si="5"/>
        <v>0.00014878563814909896</v>
      </c>
    </row>
    <row r="11" spans="2:12" ht="12.75">
      <c r="B11" s="89" t="s">
        <v>27</v>
      </c>
      <c r="C11" s="91">
        <v>565</v>
      </c>
      <c r="D11" s="6">
        <f t="shared" si="0"/>
        <v>0.00022361138320460837</v>
      </c>
      <c r="E11" s="91">
        <v>565</v>
      </c>
      <c r="F11" s="6">
        <f t="shared" si="1"/>
        <v>0.00034516885782708565</v>
      </c>
      <c r="G11" s="91">
        <v>0</v>
      </c>
      <c r="H11" s="6">
        <f t="shared" si="2"/>
        <v>0</v>
      </c>
      <c r="I11" s="91">
        <v>295</v>
      </c>
      <c r="J11" s="6">
        <f t="shared" si="3"/>
        <v>0.0004450975895325117</v>
      </c>
      <c r="K11" s="43">
        <f t="shared" si="4"/>
        <v>1425</v>
      </c>
      <c r="L11" s="6">
        <f t="shared" si="5"/>
        <v>0.0002739270469799303</v>
      </c>
    </row>
    <row r="12" spans="2:12" ht="12.75">
      <c r="B12" s="89" t="s">
        <v>28</v>
      </c>
      <c r="C12" s="91">
        <v>25233</v>
      </c>
      <c r="D12" s="6">
        <f t="shared" si="0"/>
        <v>0.009986523951153776</v>
      </c>
      <c r="E12" s="91">
        <v>25233</v>
      </c>
      <c r="F12" s="6">
        <f t="shared" si="1"/>
        <v>0.01541530228239089</v>
      </c>
      <c r="G12" s="91">
        <v>0</v>
      </c>
      <c r="H12" s="6">
        <f t="shared" si="2"/>
        <v>0</v>
      </c>
      <c r="I12" s="91">
        <v>5541</v>
      </c>
      <c r="J12" s="6">
        <f t="shared" si="3"/>
        <v>0.00836029065626999</v>
      </c>
      <c r="K12" s="43">
        <f t="shared" si="4"/>
        <v>56007</v>
      </c>
      <c r="L12" s="6">
        <f t="shared" si="5"/>
        <v>0.010766197979091197</v>
      </c>
    </row>
    <row r="13" spans="2:12" ht="12.75">
      <c r="B13" s="89" t="s">
        <v>31</v>
      </c>
      <c r="C13" s="91">
        <v>896</v>
      </c>
      <c r="D13" s="6">
        <f t="shared" si="0"/>
        <v>0.00035461203425014</v>
      </c>
      <c r="E13" s="91">
        <v>896</v>
      </c>
      <c r="F13" s="6">
        <f t="shared" si="1"/>
        <v>0.0005473828258638385</v>
      </c>
      <c r="G13" s="91">
        <v>0</v>
      </c>
      <c r="H13" s="6">
        <f t="shared" si="2"/>
        <v>0</v>
      </c>
      <c r="I13" s="91">
        <v>264</v>
      </c>
      <c r="J13" s="6">
        <f t="shared" si="3"/>
        <v>0.00039832462249689185</v>
      </c>
      <c r="K13" s="43">
        <f t="shared" si="4"/>
        <v>2056</v>
      </c>
      <c r="L13" s="6">
        <f t="shared" si="5"/>
        <v>0.00039522386567770996</v>
      </c>
    </row>
    <row r="14" spans="2:12" ht="12.75">
      <c r="B14" s="89" t="s">
        <v>32</v>
      </c>
      <c r="C14" s="91">
        <v>177</v>
      </c>
      <c r="D14" s="6">
        <f t="shared" si="0"/>
        <v>7.005170765878882E-05</v>
      </c>
      <c r="E14" s="91">
        <v>177</v>
      </c>
      <c r="F14" s="6">
        <f t="shared" si="1"/>
        <v>0.0001081325448414056</v>
      </c>
      <c r="G14" s="91">
        <v>0</v>
      </c>
      <c r="H14" s="6">
        <f t="shared" si="2"/>
        <v>0</v>
      </c>
      <c r="I14" s="91">
        <v>0</v>
      </c>
      <c r="J14" s="6">
        <f t="shared" si="3"/>
        <v>0</v>
      </c>
      <c r="K14" s="43">
        <f t="shared" si="4"/>
        <v>354</v>
      </c>
      <c r="L14" s="6">
        <f t="shared" si="5"/>
        <v>6.804924535501426E-05</v>
      </c>
    </row>
    <row r="15" spans="2:12" ht="12.75">
      <c r="B15" s="89" t="s">
        <v>33</v>
      </c>
      <c r="C15" s="91">
        <v>8319</v>
      </c>
      <c r="D15" s="6">
        <f t="shared" si="0"/>
        <v>0.0032924302599630743</v>
      </c>
      <c r="E15" s="91">
        <v>8319</v>
      </c>
      <c r="F15" s="6">
        <f t="shared" si="1"/>
        <v>0.0050822296075460635</v>
      </c>
      <c r="G15" s="91">
        <v>968</v>
      </c>
      <c r="H15" s="6">
        <f t="shared" si="2"/>
        <v>0.0025761535472676273</v>
      </c>
      <c r="I15" s="91">
        <v>1104</v>
      </c>
      <c r="J15" s="6">
        <f t="shared" si="3"/>
        <v>0.001665721148623366</v>
      </c>
      <c r="K15" s="43">
        <f t="shared" si="4"/>
        <v>18710</v>
      </c>
      <c r="L15" s="6">
        <f t="shared" si="5"/>
        <v>0.0035966140694698215</v>
      </c>
    </row>
    <row r="16" spans="2:12" ht="12.75">
      <c r="B16" s="89" t="s">
        <v>35</v>
      </c>
      <c r="C16" s="91">
        <v>20900</v>
      </c>
      <c r="D16" s="6">
        <f t="shared" si="0"/>
        <v>0.00827164231677224</v>
      </c>
      <c r="E16" s="91">
        <v>20900</v>
      </c>
      <c r="F16" s="6">
        <f t="shared" si="1"/>
        <v>0.012768193147939984</v>
      </c>
      <c r="G16" s="91">
        <v>9409</v>
      </c>
      <c r="H16" s="6">
        <f t="shared" si="2"/>
        <v>0.025040318932067256</v>
      </c>
      <c r="I16" s="91">
        <v>0</v>
      </c>
      <c r="J16" s="6">
        <f t="shared" si="3"/>
        <v>0</v>
      </c>
      <c r="K16" s="43">
        <f t="shared" si="4"/>
        <v>51209</v>
      </c>
      <c r="L16" s="6">
        <f t="shared" si="5"/>
        <v>0.009843880806172106</v>
      </c>
    </row>
    <row r="17" spans="2:12" ht="12.75">
      <c r="B17" s="89" t="s">
        <v>38</v>
      </c>
      <c r="C17" s="91">
        <v>37273</v>
      </c>
      <c r="D17" s="6">
        <f t="shared" si="0"/>
        <v>0.014751623161390032</v>
      </c>
      <c r="E17" s="91">
        <v>37273</v>
      </c>
      <c r="F17" s="6">
        <f t="shared" si="1"/>
        <v>0.02277075900493622</v>
      </c>
      <c r="G17" s="91">
        <v>9442</v>
      </c>
      <c r="H17" s="6">
        <f t="shared" si="2"/>
        <v>0.02512814234845138</v>
      </c>
      <c r="I17" s="91">
        <v>26954</v>
      </c>
      <c r="J17" s="6">
        <f t="shared" si="3"/>
        <v>0.04066834043477736</v>
      </c>
      <c r="K17" s="43">
        <f t="shared" si="4"/>
        <v>110942</v>
      </c>
      <c r="L17" s="6">
        <f t="shared" si="5"/>
        <v>0.021326325927050825</v>
      </c>
    </row>
    <row r="18" spans="2:12" ht="12.75">
      <c r="B18" s="89" t="s">
        <v>39</v>
      </c>
      <c r="C18" s="91">
        <v>62</v>
      </c>
      <c r="D18" s="6">
        <f t="shared" si="0"/>
        <v>2.4537886298558795E-05</v>
      </c>
      <c r="E18" s="91">
        <v>62</v>
      </c>
      <c r="F18" s="6">
        <f t="shared" si="1"/>
        <v>3.787693661111383E-05</v>
      </c>
      <c r="G18" s="91">
        <v>0</v>
      </c>
      <c r="H18" s="6">
        <f t="shared" si="2"/>
        <v>0</v>
      </c>
      <c r="I18" s="91">
        <v>2847</v>
      </c>
      <c r="J18" s="6">
        <f t="shared" si="3"/>
        <v>0.0042955689403358</v>
      </c>
      <c r="K18" s="43">
        <f t="shared" si="4"/>
        <v>2971</v>
      </c>
      <c r="L18" s="6">
        <f t="shared" si="5"/>
        <v>0.0005711138642648231</v>
      </c>
    </row>
    <row r="19" spans="2:12" ht="12.75">
      <c r="B19" s="89" t="s">
        <v>40</v>
      </c>
      <c r="C19" s="91">
        <v>240488</v>
      </c>
      <c r="D19" s="6">
        <f t="shared" si="0"/>
        <v>0.09517850322851303</v>
      </c>
      <c r="E19" s="91">
        <v>240488</v>
      </c>
      <c r="F19" s="6">
        <f t="shared" si="1"/>
        <v>0.14691852793118615</v>
      </c>
      <c r="G19" s="91">
        <v>50847</v>
      </c>
      <c r="H19" s="6">
        <f t="shared" si="2"/>
        <v>0.13531991675404653</v>
      </c>
      <c r="I19" s="91">
        <v>16668</v>
      </c>
      <c r="J19" s="6">
        <f t="shared" si="3"/>
        <v>0.025148768211281036</v>
      </c>
      <c r="K19" s="43">
        <f t="shared" si="4"/>
        <v>548491</v>
      </c>
      <c r="L19" s="6">
        <f t="shared" si="5"/>
        <v>0.10543615433338172</v>
      </c>
    </row>
    <row r="20" spans="2:12" ht="12.75">
      <c r="B20" s="89" t="s">
        <v>42</v>
      </c>
      <c r="C20" s="91">
        <v>0</v>
      </c>
      <c r="D20" s="6">
        <f t="shared" si="0"/>
        <v>0</v>
      </c>
      <c r="E20" s="91">
        <v>0</v>
      </c>
      <c r="F20" s="6">
        <f t="shared" si="1"/>
        <v>0</v>
      </c>
      <c r="G20" s="91">
        <v>0</v>
      </c>
      <c r="H20" s="6">
        <f t="shared" si="2"/>
        <v>0</v>
      </c>
      <c r="I20" s="91">
        <v>664</v>
      </c>
      <c r="J20" s="6">
        <f t="shared" si="3"/>
        <v>0.0010018467777952128</v>
      </c>
      <c r="K20" s="43">
        <f t="shared" si="4"/>
        <v>664</v>
      </c>
      <c r="L20" s="6">
        <f t="shared" si="5"/>
        <v>0.0001276403924173149</v>
      </c>
    </row>
    <row r="21" spans="2:12" ht="12.75">
      <c r="B21" s="89" t="s">
        <v>43</v>
      </c>
      <c r="C21" s="91">
        <v>4722</v>
      </c>
      <c r="D21" s="6">
        <f t="shared" si="0"/>
        <v>0.0018688370822870103</v>
      </c>
      <c r="E21" s="91">
        <v>4722</v>
      </c>
      <c r="F21" s="6">
        <f t="shared" si="1"/>
        <v>0.002884756365769024</v>
      </c>
      <c r="G21" s="91">
        <v>28</v>
      </c>
      <c r="H21" s="6">
        <f t="shared" si="2"/>
        <v>7.451683814410492E-05</v>
      </c>
      <c r="I21" s="91">
        <v>676</v>
      </c>
      <c r="J21" s="6">
        <f t="shared" si="3"/>
        <v>0.0010199524424541625</v>
      </c>
      <c r="K21" s="43">
        <f t="shared" si="4"/>
        <v>10148</v>
      </c>
      <c r="L21" s="6">
        <f t="shared" si="5"/>
        <v>0.0019507450335104087</v>
      </c>
    </row>
    <row r="22" spans="2:12" ht="12.75">
      <c r="B22" s="89" t="s">
        <v>44</v>
      </c>
      <c r="C22" s="91">
        <v>14683</v>
      </c>
      <c r="D22" s="6">
        <f t="shared" si="0"/>
        <v>0.005811125556802238</v>
      </c>
      <c r="E22" s="91">
        <v>14683</v>
      </c>
      <c r="F22" s="6">
        <f t="shared" si="1"/>
        <v>0.008970113875177167</v>
      </c>
      <c r="G22" s="91">
        <v>897</v>
      </c>
      <c r="H22" s="6">
        <f t="shared" si="2"/>
        <v>0.0023872001362593613</v>
      </c>
      <c r="I22" s="91">
        <v>10960</v>
      </c>
      <c r="J22" s="6">
        <f t="shared" si="3"/>
        <v>0.016536507055173996</v>
      </c>
      <c r="K22" s="43">
        <f t="shared" si="4"/>
        <v>41223</v>
      </c>
      <c r="L22" s="6">
        <f t="shared" si="5"/>
        <v>0.007924276952739414</v>
      </c>
    </row>
    <row r="23" spans="2:12" ht="12.75">
      <c r="B23" s="89" t="s">
        <v>45</v>
      </c>
      <c r="C23" s="91">
        <v>184200</v>
      </c>
      <c r="D23" s="6">
        <f t="shared" si="0"/>
        <v>0.07290126864829888</v>
      </c>
      <c r="E23" s="91">
        <v>184200</v>
      </c>
      <c r="F23" s="6">
        <f t="shared" si="1"/>
        <v>0.11253115683495431</v>
      </c>
      <c r="G23" s="91">
        <v>54554</v>
      </c>
      <c r="H23" s="6">
        <f t="shared" si="2"/>
        <v>0.14518541386119643</v>
      </c>
      <c r="I23" s="91">
        <v>4825</v>
      </c>
      <c r="J23" s="6">
        <f t="shared" si="3"/>
        <v>0.007279985998285997</v>
      </c>
      <c r="K23" s="43">
        <f t="shared" si="4"/>
        <v>427779</v>
      </c>
      <c r="L23" s="6">
        <f t="shared" si="5"/>
        <v>0.08223174612633516</v>
      </c>
    </row>
    <row r="24" spans="2:12" ht="12.75">
      <c r="B24" s="89" t="s">
        <v>46</v>
      </c>
      <c r="C24" s="91">
        <v>140708</v>
      </c>
      <c r="D24" s="6">
        <f t="shared" si="0"/>
        <v>0.05568833718221953</v>
      </c>
      <c r="E24" s="91">
        <v>140708</v>
      </c>
      <c r="F24" s="6">
        <f t="shared" si="1"/>
        <v>0.0859610967205904</v>
      </c>
      <c r="G24" s="91">
        <v>25214</v>
      </c>
      <c r="H24" s="6">
        <f t="shared" si="2"/>
        <v>0.06710241274876648</v>
      </c>
      <c r="I24" s="91">
        <v>30556</v>
      </c>
      <c r="J24" s="6">
        <f t="shared" si="3"/>
        <v>0.04610305744323874</v>
      </c>
      <c r="K24" s="43">
        <f t="shared" si="4"/>
        <v>337186</v>
      </c>
      <c r="L24" s="6">
        <f t="shared" si="5"/>
        <v>0.06481709843015773</v>
      </c>
    </row>
    <row r="25" spans="2:12" ht="12.75">
      <c r="B25" s="89" t="s">
        <v>48</v>
      </c>
      <c r="C25" s="91">
        <v>95938</v>
      </c>
      <c r="D25" s="6">
        <f t="shared" si="0"/>
        <v>0.03796960864050215</v>
      </c>
      <c r="E25" s="91">
        <v>95939</v>
      </c>
      <c r="F25" s="6">
        <f t="shared" si="1"/>
        <v>0.05861089389570402</v>
      </c>
      <c r="G25" s="91">
        <v>22705</v>
      </c>
      <c r="H25" s="6">
        <f t="shared" si="2"/>
        <v>0.06042517178792508</v>
      </c>
      <c r="I25" s="91">
        <v>65144</v>
      </c>
      <c r="J25" s="6">
        <f t="shared" si="3"/>
        <v>0.09828961821188456</v>
      </c>
      <c r="K25" s="43">
        <f t="shared" si="4"/>
        <v>279726</v>
      </c>
      <c r="L25" s="6">
        <f t="shared" si="5"/>
        <v>0.05377159097790034</v>
      </c>
    </row>
    <row r="26" spans="2:12" ht="12.75">
      <c r="B26" s="89" t="s">
        <v>51</v>
      </c>
      <c r="C26" s="91">
        <v>117322</v>
      </c>
      <c r="D26" s="6">
        <f t="shared" si="0"/>
        <v>0.04643280477934702</v>
      </c>
      <c r="E26" s="91">
        <v>117322</v>
      </c>
      <c r="F26" s="6">
        <f t="shared" si="1"/>
        <v>0.07167416059821123</v>
      </c>
      <c r="G26" s="91">
        <v>41454</v>
      </c>
      <c r="H26" s="6">
        <f t="shared" si="2"/>
        <v>0.11032217887234734</v>
      </c>
      <c r="I26" s="91">
        <v>33101</v>
      </c>
      <c r="J26" s="6">
        <f t="shared" si="3"/>
        <v>0.049942967156324305</v>
      </c>
      <c r="K26" s="43">
        <f t="shared" si="4"/>
        <v>309199</v>
      </c>
      <c r="L26" s="6">
        <f t="shared" si="5"/>
        <v>0.059437171227471906</v>
      </c>
    </row>
    <row r="27" spans="2:12" ht="12.75">
      <c r="B27" s="89" t="s">
        <v>52</v>
      </c>
      <c r="C27" s="91">
        <v>2019</v>
      </c>
      <c r="D27" s="6">
        <f t="shared" si="0"/>
        <v>0.0007990643941417775</v>
      </c>
      <c r="E27" s="91">
        <v>2019</v>
      </c>
      <c r="F27" s="6">
        <f t="shared" si="1"/>
        <v>0.0012334441131909486</v>
      </c>
      <c r="G27" s="91">
        <v>0</v>
      </c>
      <c r="H27" s="6">
        <f t="shared" si="2"/>
        <v>0</v>
      </c>
      <c r="I27" s="91">
        <v>20789</v>
      </c>
      <c r="J27" s="6">
        <f t="shared" si="3"/>
        <v>0.03136655521624199</v>
      </c>
      <c r="K27" s="43">
        <f t="shared" si="4"/>
        <v>24827</v>
      </c>
      <c r="L27" s="6">
        <f t="shared" si="5"/>
        <v>0.004772481961663669</v>
      </c>
    </row>
    <row r="28" spans="2:12" ht="12.75">
      <c r="B28" s="89" t="s">
        <v>53</v>
      </c>
      <c r="C28" s="91">
        <v>13400</v>
      </c>
      <c r="D28" s="6">
        <f t="shared" si="0"/>
        <v>0.005303349619365933</v>
      </c>
      <c r="E28" s="91">
        <v>13400</v>
      </c>
      <c r="F28" s="6">
        <f t="shared" si="1"/>
        <v>0.008186305654660084</v>
      </c>
      <c r="G28" s="91">
        <v>124</v>
      </c>
      <c r="H28" s="6">
        <f t="shared" si="2"/>
        <v>0.00033000314035246467</v>
      </c>
      <c r="I28" s="91">
        <v>10139</v>
      </c>
      <c r="J28" s="6">
        <f t="shared" si="3"/>
        <v>0.015297777831424192</v>
      </c>
      <c r="K28" s="43">
        <f t="shared" si="4"/>
        <v>37063</v>
      </c>
      <c r="L28" s="6">
        <f t="shared" si="5"/>
        <v>0.007124602205064671</v>
      </c>
    </row>
    <row r="29" spans="2:12" ht="12.75">
      <c r="B29" s="89" t="s">
        <v>54</v>
      </c>
      <c r="C29" s="91">
        <v>2335</v>
      </c>
      <c r="D29" s="6">
        <f t="shared" si="0"/>
        <v>0.0009241284597924966</v>
      </c>
      <c r="E29" s="91">
        <v>2336</v>
      </c>
      <c r="F29" s="6">
        <f t="shared" si="1"/>
        <v>0.001427105224573579</v>
      </c>
      <c r="G29" s="91">
        <v>177</v>
      </c>
      <c r="H29" s="6">
        <f t="shared" si="2"/>
        <v>0.0004710528696966632</v>
      </c>
      <c r="I29" s="91">
        <v>351</v>
      </c>
      <c r="J29" s="6">
        <f t="shared" si="3"/>
        <v>0.0005295906912742767</v>
      </c>
      <c r="K29" s="43">
        <f t="shared" si="4"/>
        <v>5199</v>
      </c>
      <c r="L29" s="6">
        <f t="shared" si="5"/>
        <v>0.0009994012050867772</v>
      </c>
    </row>
    <row r="30" spans="2:12" ht="12.75">
      <c r="B30" s="89" t="s">
        <v>55</v>
      </c>
      <c r="C30" s="91">
        <v>6268</v>
      </c>
      <c r="D30" s="6">
        <f t="shared" si="0"/>
        <v>0.0024807011503123633</v>
      </c>
      <c r="E30" s="91">
        <v>6268</v>
      </c>
      <c r="F30" s="6">
        <f t="shared" si="1"/>
        <v>0.0038292361077171206</v>
      </c>
      <c r="G30" s="91">
        <v>0</v>
      </c>
      <c r="H30" s="6">
        <f t="shared" si="2"/>
        <v>0</v>
      </c>
      <c r="I30" s="91">
        <v>3419</v>
      </c>
      <c r="J30" s="6">
        <f t="shared" si="3"/>
        <v>0.005158605622412399</v>
      </c>
      <c r="K30" s="43">
        <f t="shared" si="4"/>
        <v>15955</v>
      </c>
      <c r="L30" s="6">
        <f t="shared" si="5"/>
        <v>0.003067021778641956</v>
      </c>
    </row>
    <row r="31" spans="2:12" ht="12.75">
      <c r="B31" s="89" t="s">
        <v>58</v>
      </c>
      <c r="C31" s="91">
        <v>424164</v>
      </c>
      <c r="D31" s="6">
        <f t="shared" si="0"/>
        <v>0.1678723871603531</v>
      </c>
      <c r="E31" s="91">
        <v>0</v>
      </c>
      <c r="F31" s="6">
        <f t="shared" si="1"/>
        <v>0</v>
      </c>
      <c r="G31" s="91">
        <v>0</v>
      </c>
      <c r="H31" s="6">
        <f t="shared" si="2"/>
        <v>0</v>
      </c>
      <c r="I31" s="91">
        <v>0</v>
      </c>
      <c r="J31" s="6">
        <f t="shared" si="3"/>
        <v>0</v>
      </c>
      <c r="K31" s="43">
        <f t="shared" si="4"/>
        <v>424164</v>
      </c>
      <c r="L31" s="6">
        <f t="shared" si="5"/>
        <v>0.08153683645978607</v>
      </c>
    </row>
    <row r="32" spans="2:12" ht="12.75">
      <c r="B32" s="89" t="s">
        <v>61</v>
      </c>
      <c r="C32" s="91">
        <v>405767</v>
      </c>
      <c r="D32" s="6">
        <f t="shared" si="0"/>
        <v>0.16059136305979527</v>
      </c>
      <c r="E32" s="91">
        <v>0</v>
      </c>
      <c r="F32" s="6">
        <f t="shared" si="1"/>
        <v>0</v>
      </c>
      <c r="G32" s="91">
        <v>0</v>
      </c>
      <c r="H32" s="6">
        <f t="shared" si="2"/>
        <v>0</v>
      </c>
      <c r="I32" s="91">
        <v>0</v>
      </c>
      <c r="J32" s="6">
        <f t="shared" si="3"/>
        <v>0</v>
      </c>
      <c r="K32" s="43">
        <f t="shared" si="4"/>
        <v>405767</v>
      </c>
      <c r="L32" s="6">
        <f t="shared" si="5"/>
        <v>0.07800039022589851</v>
      </c>
    </row>
    <row r="33" spans="2:12" ht="12.75">
      <c r="B33" s="89" t="s">
        <v>63</v>
      </c>
      <c r="C33" s="91">
        <v>54200</v>
      </c>
      <c r="D33" s="6">
        <f t="shared" si="0"/>
        <v>0.021450861893256238</v>
      </c>
      <c r="E33" s="91">
        <v>3398</v>
      </c>
      <c r="F33" s="6">
        <f t="shared" si="1"/>
        <v>0.0020759004936220125</v>
      </c>
      <c r="G33" s="91">
        <v>1949</v>
      </c>
      <c r="H33" s="6">
        <f t="shared" si="2"/>
        <v>0.0051869041979593035</v>
      </c>
      <c r="I33" s="91">
        <v>6498</v>
      </c>
      <c r="J33" s="6">
        <f t="shared" si="3"/>
        <v>0.009804217412821224</v>
      </c>
      <c r="K33" s="43">
        <f t="shared" si="4"/>
        <v>66045</v>
      </c>
      <c r="L33" s="6">
        <f t="shared" si="5"/>
        <v>0.012695797766869821</v>
      </c>
    </row>
    <row r="34" spans="2:12" ht="12.75">
      <c r="B34" s="89" t="s">
        <v>67</v>
      </c>
      <c r="C34" s="91">
        <v>54698</v>
      </c>
      <c r="D34" s="6">
        <f t="shared" si="0"/>
        <v>0.021647956528364015</v>
      </c>
      <c r="E34" s="91">
        <v>54698</v>
      </c>
      <c r="F34" s="6">
        <f t="shared" si="1"/>
        <v>0.03341601094765652</v>
      </c>
      <c r="G34" s="91">
        <v>11066</v>
      </c>
      <c r="H34" s="6">
        <f t="shared" si="2"/>
        <v>0.029450118960809464</v>
      </c>
      <c r="I34" s="91">
        <v>7748</v>
      </c>
      <c r="J34" s="6">
        <f t="shared" si="3"/>
        <v>0.011690224148128477</v>
      </c>
      <c r="K34" s="43">
        <f t="shared" si="4"/>
        <v>128210</v>
      </c>
      <c r="L34" s="6">
        <f t="shared" si="5"/>
        <v>0.02464574504792762</v>
      </c>
    </row>
    <row r="35" spans="2:12" ht="12.75">
      <c r="B35" s="89" t="s">
        <v>68</v>
      </c>
      <c r="C35" s="91">
        <v>2981</v>
      </c>
      <c r="D35" s="6">
        <f t="shared" si="0"/>
        <v>0.001179797404129093</v>
      </c>
      <c r="E35" s="91">
        <v>2981</v>
      </c>
      <c r="F35" s="6">
        <f t="shared" si="1"/>
        <v>0.0018211475489956503</v>
      </c>
      <c r="G35" s="91">
        <v>490</v>
      </c>
      <c r="H35" s="6">
        <f t="shared" si="2"/>
        <v>0.001304044667521836</v>
      </c>
      <c r="I35" s="91">
        <v>19769</v>
      </c>
      <c r="J35" s="6">
        <f t="shared" si="3"/>
        <v>0.02982757372023127</v>
      </c>
      <c r="K35" s="43">
        <f t="shared" si="4"/>
        <v>26221</v>
      </c>
      <c r="L35" s="6">
        <f t="shared" si="5"/>
        <v>0.00504044989393737</v>
      </c>
    </row>
    <row r="36" spans="2:12" ht="12.75">
      <c r="B36" s="89" t="s">
        <v>70</v>
      </c>
      <c r="C36" s="91">
        <v>4286</v>
      </c>
      <c r="D36" s="6">
        <f t="shared" si="0"/>
        <v>0.0016962803334777902</v>
      </c>
      <c r="E36" s="91">
        <v>4286</v>
      </c>
      <c r="F36" s="6">
        <f t="shared" si="1"/>
        <v>0.0026183959728263524</v>
      </c>
      <c r="G36" s="91">
        <v>254</v>
      </c>
      <c r="H36" s="6">
        <f t="shared" si="2"/>
        <v>0.0006759741745929517</v>
      </c>
      <c r="I36" s="91">
        <v>11546</v>
      </c>
      <c r="J36" s="6">
        <f t="shared" si="3"/>
        <v>0.017420667012686037</v>
      </c>
      <c r="K36" s="43">
        <f t="shared" si="4"/>
        <v>20372</v>
      </c>
      <c r="L36" s="6">
        <f t="shared" si="5"/>
        <v>0.003916099509526413</v>
      </c>
    </row>
    <row r="37" spans="2:12" ht="12.75">
      <c r="B37" s="89" t="s">
        <v>73</v>
      </c>
      <c r="C37" s="91">
        <v>0</v>
      </c>
      <c r="D37" s="6">
        <f t="shared" si="0"/>
        <v>0</v>
      </c>
      <c r="E37" s="91">
        <v>0</v>
      </c>
      <c r="F37" s="6">
        <f t="shared" si="1"/>
        <v>0</v>
      </c>
      <c r="G37" s="91">
        <v>0</v>
      </c>
      <c r="H37" s="6">
        <f t="shared" si="2"/>
        <v>0</v>
      </c>
      <c r="I37" s="91">
        <v>10335</v>
      </c>
      <c r="J37" s="6">
        <f t="shared" si="3"/>
        <v>0.015593503687520369</v>
      </c>
      <c r="K37" s="43">
        <f t="shared" si="4"/>
        <v>10335</v>
      </c>
      <c r="L37" s="6">
        <f t="shared" si="5"/>
        <v>0.0019866919512544416</v>
      </c>
    </row>
    <row r="38" spans="2:12" ht="12.75">
      <c r="B38" s="89" t="s">
        <v>75</v>
      </c>
      <c r="C38" s="91">
        <v>15291</v>
      </c>
      <c r="D38" s="6">
        <f t="shared" si="0"/>
        <v>0.006051755151471976</v>
      </c>
      <c r="E38" s="91">
        <v>15291</v>
      </c>
      <c r="F38" s="6">
        <f t="shared" si="1"/>
        <v>0.009341552221299057</v>
      </c>
      <c r="G38" s="91">
        <v>487</v>
      </c>
      <c r="H38" s="6">
        <f t="shared" si="2"/>
        <v>0.0012960607205778248</v>
      </c>
      <c r="I38" s="91">
        <v>2447</v>
      </c>
      <c r="J38" s="6">
        <f t="shared" si="3"/>
        <v>0.0036920467850374786</v>
      </c>
      <c r="K38" s="43">
        <f t="shared" si="4"/>
        <v>33516</v>
      </c>
      <c r="L38" s="6">
        <f t="shared" si="5"/>
        <v>0.0064427641449679605</v>
      </c>
    </row>
    <row r="39" spans="2:12" ht="12.75">
      <c r="B39" s="89" t="s">
        <v>78</v>
      </c>
      <c r="C39" s="91">
        <v>309</v>
      </c>
      <c r="D39" s="6">
        <f t="shared" si="0"/>
        <v>0.0001222936591331398</v>
      </c>
      <c r="E39" s="91">
        <v>309</v>
      </c>
      <c r="F39" s="6">
        <f t="shared" si="1"/>
        <v>0.00018877376472313181</v>
      </c>
      <c r="G39" s="91">
        <v>0</v>
      </c>
      <c r="H39" s="6">
        <f t="shared" si="2"/>
        <v>0</v>
      </c>
      <c r="I39" s="91">
        <v>57</v>
      </c>
      <c r="J39" s="6">
        <f t="shared" si="3"/>
        <v>8.600190713001075E-05</v>
      </c>
      <c r="K39" s="43">
        <f t="shared" si="4"/>
        <v>675</v>
      </c>
      <c r="L39" s="6">
        <f t="shared" si="5"/>
        <v>0.0001297549169904933</v>
      </c>
    </row>
    <row r="40" spans="2:12" ht="12.75">
      <c r="B40" s="89" t="s">
        <v>79</v>
      </c>
      <c r="C40" s="91">
        <v>63303</v>
      </c>
      <c r="D40" s="6">
        <f t="shared" si="0"/>
        <v>0.025053577683188184</v>
      </c>
      <c r="E40" s="91">
        <v>63303</v>
      </c>
      <c r="F40" s="6">
        <f t="shared" si="1"/>
        <v>0.038672963198279654</v>
      </c>
      <c r="G40" s="91">
        <v>16621</v>
      </c>
      <c r="H40" s="6">
        <f t="shared" si="2"/>
        <v>0.04423372738547028</v>
      </c>
      <c r="I40" s="91">
        <v>13301</v>
      </c>
      <c r="J40" s="6">
        <f t="shared" si="3"/>
        <v>0.02006862046905742</v>
      </c>
      <c r="K40" s="43">
        <f t="shared" si="4"/>
        <v>156528</v>
      </c>
      <c r="L40" s="6">
        <f t="shared" si="5"/>
        <v>0.030089300217315457</v>
      </c>
    </row>
    <row r="41" spans="2:12" ht="12.75">
      <c r="B41" s="89" t="s">
        <v>81</v>
      </c>
      <c r="C41" s="91">
        <v>3617</v>
      </c>
      <c r="D41" s="6">
        <f t="shared" si="0"/>
        <v>0.0014315086248691477</v>
      </c>
      <c r="E41" s="91">
        <v>3617</v>
      </c>
      <c r="F41" s="6">
        <f t="shared" si="1"/>
        <v>0.0022096916084257856</v>
      </c>
      <c r="G41" s="91">
        <v>0</v>
      </c>
      <c r="H41" s="6">
        <f t="shared" si="2"/>
        <v>0</v>
      </c>
      <c r="I41" s="91">
        <v>427</v>
      </c>
      <c r="J41" s="6">
        <f t="shared" si="3"/>
        <v>0.0006442599007809576</v>
      </c>
      <c r="K41" s="43">
        <f t="shared" si="4"/>
        <v>7661</v>
      </c>
      <c r="L41" s="6">
        <f t="shared" si="5"/>
        <v>0.0014726702504654356</v>
      </c>
    </row>
    <row r="42" spans="2:12" ht="12.75">
      <c r="B42" s="89" t="s">
        <v>82</v>
      </c>
      <c r="C42" s="91">
        <v>16688</v>
      </c>
      <c r="D42" s="6">
        <f t="shared" si="0"/>
        <v>0.006604649137908858</v>
      </c>
      <c r="E42" s="91">
        <v>7594</v>
      </c>
      <c r="F42" s="6">
        <f t="shared" si="1"/>
        <v>0.004639313816529007</v>
      </c>
      <c r="G42" s="91">
        <v>7050</v>
      </c>
      <c r="H42" s="6">
        <f t="shared" si="2"/>
        <v>0.018762275318426416</v>
      </c>
      <c r="I42" s="91">
        <v>0</v>
      </c>
      <c r="J42" s="6">
        <f t="shared" si="3"/>
        <v>0</v>
      </c>
      <c r="K42" s="43">
        <f t="shared" si="4"/>
        <v>31332</v>
      </c>
      <c r="L42" s="6">
        <f t="shared" si="5"/>
        <v>0.00602293490243872</v>
      </c>
    </row>
    <row r="43" spans="2:12" ht="12.75">
      <c r="B43" s="89" t="s">
        <v>88</v>
      </c>
      <c r="C43" s="91">
        <v>0</v>
      </c>
      <c r="D43" s="6">
        <f t="shared" si="0"/>
        <v>0</v>
      </c>
      <c r="E43" s="91">
        <v>0</v>
      </c>
      <c r="F43" s="6">
        <f t="shared" si="1"/>
        <v>0</v>
      </c>
      <c r="G43" s="91">
        <v>0</v>
      </c>
      <c r="H43" s="6">
        <f t="shared" si="2"/>
        <v>0</v>
      </c>
      <c r="I43" s="91">
        <v>13207</v>
      </c>
      <c r="J43" s="6">
        <f t="shared" si="3"/>
        <v>0.019926792762562314</v>
      </c>
      <c r="K43" s="43">
        <f t="shared" si="4"/>
        <v>13207</v>
      </c>
      <c r="L43" s="6">
        <f t="shared" si="5"/>
        <v>0.002538775094360659</v>
      </c>
    </row>
    <row r="44" spans="2:12" ht="12.75">
      <c r="B44" s="89" t="s">
        <v>89</v>
      </c>
      <c r="C44" s="91">
        <v>41222</v>
      </c>
      <c r="D44" s="6">
        <f t="shared" si="0"/>
        <v>0.016314528209664364</v>
      </c>
      <c r="E44" s="91">
        <v>41222</v>
      </c>
      <c r="F44" s="6">
        <f t="shared" si="1"/>
        <v>0.025183275499731195</v>
      </c>
      <c r="G44" s="91">
        <v>4315</v>
      </c>
      <c r="H44" s="6">
        <f t="shared" si="2"/>
        <v>0.01148357702113617</v>
      </c>
      <c r="I44" s="91">
        <v>23832</v>
      </c>
      <c r="J44" s="6">
        <f t="shared" si="3"/>
        <v>0.035957850012673966</v>
      </c>
      <c r="K44" s="43">
        <f t="shared" si="4"/>
        <v>110591</v>
      </c>
      <c r="L44" s="6">
        <f t="shared" si="5"/>
        <v>0.02125885337021577</v>
      </c>
    </row>
    <row r="45" spans="2:12" ht="12.75">
      <c r="B45" s="89" t="s">
        <v>93</v>
      </c>
      <c r="C45" s="91">
        <v>5037</v>
      </c>
      <c r="D45" s="6">
        <f t="shared" si="0"/>
        <v>0.001993505375578075</v>
      </c>
      <c r="E45" s="91">
        <v>5037</v>
      </c>
      <c r="F45" s="6">
        <f t="shared" si="1"/>
        <v>0.0030771956404867795</v>
      </c>
      <c r="G45" s="91">
        <v>132</v>
      </c>
      <c r="H45" s="6">
        <f t="shared" si="2"/>
        <v>0.00035129366553649465</v>
      </c>
      <c r="I45" s="91">
        <v>9074</v>
      </c>
      <c r="J45" s="6">
        <f t="shared" si="3"/>
        <v>0.013690900092942411</v>
      </c>
      <c r="K45" s="43">
        <f t="shared" si="4"/>
        <v>19280</v>
      </c>
      <c r="L45" s="6">
        <f t="shared" si="5"/>
        <v>0.0037061848882617935</v>
      </c>
    </row>
    <row r="46" spans="2:12" ht="12.75">
      <c r="B46" s="89" t="s">
        <v>97</v>
      </c>
      <c r="C46" s="91">
        <v>0</v>
      </c>
      <c r="D46" s="6">
        <f t="shared" si="0"/>
        <v>0</v>
      </c>
      <c r="E46" s="91">
        <v>0</v>
      </c>
      <c r="F46" s="6">
        <f t="shared" si="1"/>
        <v>0</v>
      </c>
      <c r="G46" s="91">
        <v>0</v>
      </c>
      <c r="H46" s="6">
        <f t="shared" si="2"/>
        <v>0</v>
      </c>
      <c r="I46" s="91">
        <v>284</v>
      </c>
      <c r="J46" s="6">
        <f t="shared" si="3"/>
        <v>0.0004285007302618079</v>
      </c>
      <c r="K46" s="43">
        <f t="shared" si="4"/>
        <v>284</v>
      </c>
      <c r="L46" s="6">
        <f t="shared" si="5"/>
        <v>5.4593179889333475E-05</v>
      </c>
    </row>
    <row r="47" spans="2:12" ht="12.75">
      <c r="B47" s="89" t="s">
        <v>99</v>
      </c>
      <c r="C47" s="91">
        <v>127928</v>
      </c>
      <c r="D47" s="6">
        <f t="shared" si="0"/>
        <v>0.050630366425839186</v>
      </c>
      <c r="E47" s="91">
        <v>127928</v>
      </c>
      <c r="F47" s="6">
        <f t="shared" si="1"/>
        <v>0.07815356043204144</v>
      </c>
      <c r="G47" s="91">
        <v>14616</v>
      </c>
      <c r="H47" s="6">
        <f t="shared" si="2"/>
        <v>0.03889778951122277</v>
      </c>
      <c r="I47" s="91">
        <v>55384</v>
      </c>
      <c r="J47" s="6">
        <f t="shared" si="3"/>
        <v>0.08356367762260553</v>
      </c>
      <c r="K47" s="43">
        <f t="shared" si="4"/>
        <v>325856</v>
      </c>
      <c r="L47" s="6">
        <f t="shared" si="5"/>
        <v>0.06263913811978397</v>
      </c>
    </row>
    <row r="48" spans="2:12" ht="12.75">
      <c r="B48" s="89" t="s">
        <v>106</v>
      </c>
      <c r="C48" s="91">
        <v>3965</v>
      </c>
      <c r="D48" s="6">
        <f t="shared" si="0"/>
        <v>0.0015692374060288004</v>
      </c>
      <c r="E48" s="91">
        <v>3965</v>
      </c>
      <c r="F48" s="6">
        <f t="shared" si="1"/>
        <v>0.0024222911881139728</v>
      </c>
      <c r="G48" s="91">
        <v>248</v>
      </c>
      <c r="H48" s="6">
        <f t="shared" si="2"/>
        <v>0.0006600062807049293</v>
      </c>
      <c r="I48" s="91">
        <v>6391</v>
      </c>
      <c r="J48" s="6">
        <f t="shared" si="3"/>
        <v>0.009642775236278925</v>
      </c>
      <c r="K48" s="43">
        <f t="shared" si="4"/>
        <v>14569</v>
      </c>
      <c r="L48" s="6">
        <f t="shared" si="5"/>
        <v>0.002800591682421477</v>
      </c>
    </row>
    <row r="49" spans="2:12" ht="12.75">
      <c r="B49" s="89" t="s">
        <v>110</v>
      </c>
      <c r="C49" s="91">
        <v>26</v>
      </c>
      <c r="D49" s="6">
        <f t="shared" si="0"/>
        <v>1.0290081351008527E-05</v>
      </c>
      <c r="E49" s="91">
        <v>26</v>
      </c>
      <c r="F49" s="6">
        <f t="shared" si="1"/>
        <v>1.5883876643370316E-05</v>
      </c>
      <c r="G49" s="91">
        <v>0</v>
      </c>
      <c r="H49" s="6">
        <f t="shared" si="2"/>
        <v>0</v>
      </c>
      <c r="I49" s="91">
        <v>4587</v>
      </c>
      <c r="J49" s="6">
        <f t="shared" si="3"/>
        <v>0.006920890315883496</v>
      </c>
      <c r="K49" s="43">
        <f t="shared" si="4"/>
        <v>4639</v>
      </c>
      <c r="L49" s="6">
        <f t="shared" si="5"/>
        <v>0.000891752681361331</v>
      </c>
    </row>
    <row r="50" spans="2:12" ht="12.75">
      <c r="B50" s="89" t="s">
        <v>112</v>
      </c>
      <c r="C50" s="91">
        <v>0</v>
      </c>
      <c r="D50" s="6">
        <f t="shared" si="0"/>
        <v>0</v>
      </c>
      <c r="E50" s="91">
        <v>0</v>
      </c>
      <c r="F50" s="6">
        <f t="shared" si="1"/>
        <v>0</v>
      </c>
      <c r="G50" s="91">
        <v>0</v>
      </c>
      <c r="H50" s="6">
        <f t="shared" si="2"/>
        <v>0</v>
      </c>
      <c r="I50" s="91">
        <v>8946</v>
      </c>
      <c r="J50" s="6">
        <f t="shared" si="3"/>
        <v>0.013497773003246949</v>
      </c>
      <c r="K50" s="43">
        <f t="shared" si="4"/>
        <v>8946</v>
      </c>
      <c r="L50" s="6">
        <f t="shared" si="5"/>
        <v>0.0017196851665140045</v>
      </c>
    </row>
    <row r="51" spans="2:12" ht="12.75">
      <c r="B51" s="89" t="s">
        <v>115</v>
      </c>
      <c r="C51" s="91">
        <v>78209</v>
      </c>
      <c r="D51" s="6">
        <f t="shared" si="0"/>
        <v>0.0309529604761933</v>
      </c>
      <c r="E51" s="91">
        <v>78209</v>
      </c>
      <c r="F51" s="6">
        <f t="shared" si="1"/>
        <v>0.047779311861590346</v>
      </c>
      <c r="G51" s="91">
        <v>3324</v>
      </c>
      <c r="H51" s="6">
        <f t="shared" si="2"/>
        <v>0.008846213213964456</v>
      </c>
      <c r="I51" s="91">
        <v>9003</v>
      </c>
      <c r="J51" s="6">
        <f t="shared" si="3"/>
        <v>0.01358377491037696</v>
      </c>
      <c r="K51" s="43">
        <f t="shared" si="4"/>
        <v>168745</v>
      </c>
      <c r="L51" s="6">
        <f t="shared" si="5"/>
        <v>0.03243776810009006</v>
      </c>
    </row>
    <row r="52" spans="2:12" ht="12.75">
      <c r="B52" s="89" t="s">
        <v>120</v>
      </c>
      <c r="C52" s="91">
        <v>0</v>
      </c>
      <c r="D52" s="6">
        <f t="shared" si="0"/>
        <v>0</v>
      </c>
      <c r="E52" s="91">
        <v>0</v>
      </c>
      <c r="F52" s="6">
        <f t="shared" si="1"/>
        <v>0</v>
      </c>
      <c r="G52" s="91">
        <v>0</v>
      </c>
      <c r="H52" s="6">
        <f t="shared" si="2"/>
        <v>0</v>
      </c>
      <c r="I52" s="91">
        <v>4387</v>
      </c>
      <c r="J52" s="6">
        <f t="shared" si="3"/>
        <v>0.0066191292382343355</v>
      </c>
      <c r="K52" s="43">
        <f t="shared" si="4"/>
        <v>4387</v>
      </c>
      <c r="L52" s="6">
        <f t="shared" si="5"/>
        <v>0.0008433108456848801</v>
      </c>
    </row>
    <row r="53" spans="2:12" ht="12.75">
      <c r="B53" s="89" t="s">
        <v>121</v>
      </c>
      <c r="C53" s="91">
        <v>582</v>
      </c>
      <c r="D53" s="6">
        <f t="shared" si="0"/>
        <v>0.00023033951331872932</v>
      </c>
      <c r="E53" s="91">
        <v>582</v>
      </c>
      <c r="F53" s="6">
        <f t="shared" si="1"/>
        <v>0.00035555446947852014</v>
      </c>
      <c r="G53" s="91">
        <v>0</v>
      </c>
      <c r="H53" s="6">
        <f t="shared" si="2"/>
        <v>0</v>
      </c>
      <c r="I53" s="91">
        <v>1557</v>
      </c>
      <c r="J53" s="6">
        <f t="shared" si="3"/>
        <v>0.0023492099894987144</v>
      </c>
      <c r="K53" s="43">
        <f t="shared" si="4"/>
        <v>2721</v>
      </c>
      <c r="L53" s="6">
        <f t="shared" si="5"/>
        <v>0.0005230564876016774</v>
      </c>
    </row>
    <row r="54" spans="2:12" ht="12.75">
      <c r="B54" s="89" t="s">
        <v>122</v>
      </c>
      <c r="C54" s="91">
        <v>16362</v>
      </c>
      <c r="D54" s="6">
        <f t="shared" si="0"/>
        <v>0.006475627348661596</v>
      </c>
      <c r="E54" s="91">
        <v>16362</v>
      </c>
      <c r="F54" s="6">
        <f t="shared" si="1"/>
        <v>0.009995845755339426</v>
      </c>
      <c r="G54" s="91">
        <v>815</v>
      </c>
      <c r="H54" s="6">
        <f t="shared" si="2"/>
        <v>0.002168972253123054</v>
      </c>
      <c r="I54" s="91">
        <v>2348</v>
      </c>
      <c r="J54" s="6">
        <f t="shared" si="3"/>
        <v>0.0035426750516011443</v>
      </c>
      <c r="K54" s="43">
        <f t="shared" si="4"/>
        <v>35887</v>
      </c>
      <c r="L54" s="6">
        <f t="shared" si="5"/>
        <v>0.006898540305241233</v>
      </c>
    </row>
    <row r="55" spans="2:12" ht="12.75">
      <c r="B55" s="89" t="s">
        <v>123</v>
      </c>
      <c r="C55" s="91">
        <v>277</v>
      </c>
      <c r="D55" s="6">
        <f t="shared" si="0"/>
        <v>0.00010962894362420623</v>
      </c>
      <c r="E55" s="91">
        <v>277</v>
      </c>
      <c r="F55" s="6">
        <f t="shared" si="1"/>
        <v>0.00016922437808513757</v>
      </c>
      <c r="G55" s="91">
        <v>0</v>
      </c>
      <c r="H55" s="6">
        <f t="shared" si="2"/>
        <v>0</v>
      </c>
      <c r="I55" s="91">
        <v>0</v>
      </c>
      <c r="J55" s="6">
        <f t="shared" si="3"/>
        <v>0</v>
      </c>
      <c r="K55" s="43">
        <f t="shared" si="4"/>
        <v>554</v>
      </c>
      <c r="L55" s="6">
        <f t="shared" si="5"/>
        <v>0.00010649514668553079</v>
      </c>
    </row>
    <row r="56" spans="2:12" ht="12.75">
      <c r="B56" s="89" t="s">
        <v>127</v>
      </c>
      <c r="C56" s="91">
        <v>41</v>
      </c>
      <c r="D56" s="6">
        <f t="shared" si="0"/>
        <v>1.6226666745821138E-05</v>
      </c>
      <c r="E56" s="91">
        <v>41</v>
      </c>
      <c r="F56" s="6">
        <f t="shared" si="1"/>
        <v>2.5047651629930112E-05</v>
      </c>
      <c r="G56" s="91">
        <v>0</v>
      </c>
      <c r="H56" s="6">
        <f t="shared" si="2"/>
        <v>0</v>
      </c>
      <c r="I56" s="91">
        <v>12599</v>
      </c>
      <c r="J56" s="6">
        <f t="shared" si="3"/>
        <v>0.019009439086508866</v>
      </c>
      <c r="K56" s="43">
        <f t="shared" si="4"/>
        <v>12681</v>
      </c>
      <c r="L56" s="6">
        <f t="shared" si="5"/>
        <v>0.0024376623738614008</v>
      </c>
    </row>
    <row r="57" spans="2:12" ht="12.75">
      <c r="B57" s="89" t="s">
        <v>128</v>
      </c>
      <c r="C57" s="91">
        <v>0</v>
      </c>
      <c r="D57" s="6">
        <f t="shared" si="0"/>
        <v>0</v>
      </c>
      <c r="E57" s="91">
        <v>0</v>
      </c>
      <c r="F57" s="6">
        <f t="shared" si="1"/>
        <v>0</v>
      </c>
      <c r="G57" s="91">
        <v>0</v>
      </c>
      <c r="H57" s="6">
        <f t="shared" si="2"/>
        <v>0</v>
      </c>
      <c r="I57" s="91">
        <v>7358</v>
      </c>
      <c r="J57" s="6">
        <f t="shared" si="3"/>
        <v>0.011101790046712615</v>
      </c>
      <c r="K57" s="43">
        <f t="shared" si="4"/>
        <v>7358</v>
      </c>
      <c r="L57" s="6">
        <f t="shared" si="5"/>
        <v>0.0014144247099497033</v>
      </c>
    </row>
    <row r="58" spans="2:12" ht="12.75">
      <c r="B58" s="89" t="s">
        <v>130</v>
      </c>
      <c r="C58" s="91">
        <v>0</v>
      </c>
      <c r="D58" s="6">
        <f t="shared" si="0"/>
        <v>0</v>
      </c>
      <c r="E58" s="91">
        <v>0</v>
      </c>
      <c r="F58" s="6">
        <f t="shared" si="1"/>
        <v>0</v>
      </c>
      <c r="G58" s="91">
        <v>0</v>
      </c>
      <c r="H58" s="6">
        <f t="shared" si="2"/>
        <v>0</v>
      </c>
      <c r="I58" s="91">
        <v>4833</v>
      </c>
      <c r="J58" s="6">
        <f t="shared" si="3"/>
        <v>0.007292056441391964</v>
      </c>
      <c r="K58" s="43">
        <f t="shared" si="4"/>
        <v>4833</v>
      </c>
      <c r="L58" s="6">
        <f t="shared" si="5"/>
        <v>0.000929045205651932</v>
      </c>
    </row>
    <row r="59" spans="2:12" ht="12.75">
      <c r="B59" s="89" t="s">
        <v>131</v>
      </c>
      <c r="C59" s="91">
        <v>0</v>
      </c>
      <c r="D59" s="6">
        <f t="shared" si="0"/>
        <v>0</v>
      </c>
      <c r="E59" s="91">
        <v>0</v>
      </c>
      <c r="F59" s="6">
        <f t="shared" si="1"/>
        <v>0</v>
      </c>
      <c r="G59" s="91">
        <v>0</v>
      </c>
      <c r="H59" s="6">
        <f t="shared" si="2"/>
        <v>0</v>
      </c>
      <c r="I59" s="91">
        <v>6815</v>
      </c>
      <c r="J59" s="6">
        <f t="shared" si="3"/>
        <v>0.010282508720895145</v>
      </c>
      <c r="K59" s="43">
        <f t="shared" si="4"/>
        <v>6815</v>
      </c>
      <c r="L59" s="6">
        <f t="shared" si="5"/>
        <v>0.0013100440878373507</v>
      </c>
    </row>
    <row r="60" spans="2:12" ht="12.75">
      <c r="B60" s="89" t="s">
        <v>132</v>
      </c>
      <c r="C60" s="91">
        <v>8570</v>
      </c>
      <c r="D60" s="6">
        <f t="shared" si="0"/>
        <v>0.003391769122236272</v>
      </c>
      <c r="E60" s="91">
        <v>8570</v>
      </c>
      <c r="F60" s="6">
        <f t="shared" si="1"/>
        <v>0.00523557010898783</v>
      </c>
      <c r="G60" s="91">
        <v>0</v>
      </c>
      <c r="H60" s="6">
        <f t="shared" si="2"/>
        <v>0</v>
      </c>
      <c r="I60" s="91">
        <v>36051</v>
      </c>
      <c r="J60" s="6">
        <f t="shared" si="3"/>
        <v>0.05439394305164943</v>
      </c>
      <c r="K60" s="43">
        <f t="shared" si="4"/>
        <v>53191</v>
      </c>
      <c r="L60" s="6">
        <f t="shared" si="5"/>
        <v>0.010224879688357523</v>
      </c>
    </row>
    <row r="61" spans="2:12" ht="12.75">
      <c r="B61" s="89" t="s">
        <v>134</v>
      </c>
      <c r="C61" s="91">
        <v>3233</v>
      </c>
      <c r="D61" s="6">
        <f t="shared" si="0"/>
        <v>0.001279532038761945</v>
      </c>
      <c r="E61" s="91">
        <v>3233</v>
      </c>
      <c r="F61" s="6">
        <f t="shared" si="1"/>
        <v>0.001975098968769855</v>
      </c>
      <c r="G61" s="91">
        <v>0</v>
      </c>
      <c r="H61" s="6">
        <f t="shared" si="2"/>
        <v>0</v>
      </c>
      <c r="I61" s="91">
        <v>1198</v>
      </c>
      <c r="J61" s="6">
        <f t="shared" si="3"/>
        <v>0.0018075488551184714</v>
      </c>
      <c r="K61" s="43">
        <f t="shared" si="4"/>
        <v>7664</v>
      </c>
      <c r="L61" s="6">
        <f t="shared" si="5"/>
        <v>0.0014732469389853934</v>
      </c>
    </row>
    <row r="62" spans="2:12" ht="12.75">
      <c r="B62" s="89" t="s">
        <v>135</v>
      </c>
      <c r="C62" s="91">
        <v>103501</v>
      </c>
      <c r="D62" s="6">
        <f t="shared" si="0"/>
        <v>0.04096283499656667</v>
      </c>
      <c r="E62" s="91">
        <v>103501</v>
      </c>
      <c r="F62" s="6">
        <f t="shared" si="1"/>
        <v>0.06323065832559503</v>
      </c>
      <c r="G62" s="91">
        <v>41820</v>
      </c>
      <c r="H62" s="6">
        <f t="shared" si="2"/>
        <v>0.1112962203995167</v>
      </c>
      <c r="I62" s="91">
        <v>748</v>
      </c>
      <c r="J62" s="6">
        <f t="shared" si="3"/>
        <v>0.0011285864304078602</v>
      </c>
      <c r="K62" s="43">
        <f t="shared" si="4"/>
        <v>249570</v>
      </c>
      <c r="L62" s="6">
        <f t="shared" si="5"/>
        <v>0.047974717975285054</v>
      </c>
    </row>
    <row r="63" spans="2:12" ht="12.75">
      <c r="B63" s="89" t="s">
        <v>136</v>
      </c>
      <c r="C63" s="91">
        <v>29</v>
      </c>
      <c r="D63" s="6">
        <f t="shared" si="0"/>
        <v>1.1477398429971048E-05</v>
      </c>
      <c r="E63" s="91">
        <v>29</v>
      </c>
      <c r="F63" s="6">
        <f t="shared" si="1"/>
        <v>1.7716631640682274E-05</v>
      </c>
      <c r="G63" s="91">
        <v>0</v>
      </c>
      <c r="H63" s="6">
        <f t="shared" si="2"/>
        <v>0</v>
      </c>
      <c r="I63" s="91">
        <v>25734</v>
      </c>
      <c r="J63" s="6">
        <f t="shared" si="3"/>
        <v>0.03882759786111748</v>
      </c>
      <c r="K63" s="43">
        <f t="shared" si="4"/>
        <v>25792</v>
      </c>
      <c r="L63" s="6">
        <f t="shared" si="5"/>
        <v>0.004957983435583411</v>
      </c>
    </row>
    <row r="64" spans="2:12" ht="12.75">
      <c r="B64" s="89" t="s">
        <v>137</v>
      </c>
      <c r="C64" s="91">
        <v>81829</v>
      </c>
      <c r="D64" s="6">
        <f t="shared" si="0"/>
        <v>0.032385656418141416</v>
      </c>
      <c r="E64" s="91">
        <v>81829</v>
      </c>
      <c r="F64" s="6">
        <f t="shared" si="1"/>
        <v>0.04999083622501344</v>
      </c>
      <c r="G64" s="91">
        <v>30711</v>
      </c>
      <c r="H64" s="6">
        <f t="shared" si="2"/>
        <v>0.08173166486584307</v>
      </c>
      <c r="I64" s="91">
        <v>29919</v>
      </c>
      <c r="J64" s="6">
        <f t="shared" si="3"/>
        <v>0.04514194841092616</v>
      </c>
      <c r="K64" s="43">
        <f t="shared" si="4"/>
        <v>224288</v>
      </c>
      <c r="L64" s="6">
        <f t="shared" si="5"/>
        <v>0.04311477158809446</v>
      </c>
    </row>
    <row r="65" spans="2:12" ht="12.75">
      <c r="B65" s="89" t="s">
        <v>139</v>
      </c>
      <c r="C65" s="91">
        <v>4327</v>
      </c>
      <c r="D65" s="6">
        <f t="shared" si="0"/>
        <v>0.0017125070002236113</v>
      </c>
      <c r="E65" s="91">
        <v>4327</v>
      </c>
      <c r="F65" s="6">
        <f t="shared" si="1"/>
        <v>0.002643443624456283</v>
      </c>
      <c r="G65" s="91">
        <v>4057</v>
      </c>
      <c r="H65" s="6">
        <f t="shared" si="2"/>
        <v>0.010796957583951203</v>
      </c>
      <c r="I65" s="91">
        <v>15320</v>
      </c>
      <c r="J65" s="6">
        <f t="shared" si="3"/>
        <v>0.023114898547925693</v>
      </c>
      <c r="K65" s="43">
        <f t="shared" si="4"/>
        <v>28031</v>
      </c>
      <c r="L65" s="6">
        <f t="shared" si="5"/>
        <v>0.005388385300978544</v>
      </c>
    </row>
    <row r="66" spans="2:12" ht="12.75">
      <c r="B66" s="89" t="s">
        <v>140</v>
      </c>
      <c r="C66" s="91">
        <v>6501</v>
      </c>
      <c r="D66" s="6">
        <f t="shared" si="0"/>
        <v>0.0025729161101117858</v>
      </c>
      <c r="E66" s="91">
        <v>6501</v>
      </c>
      <c r="F66" s="6">
        <f t="shared" si="1"/>
        <v>0.003971580079175016</v>
      </c>
      <c r="G66" s="91">
        <v>0</v>
      </c>
      <c r="H66" s="6">
        <f t="shared" si="2"/>
        <v>0</v>
      </c>
      <c r="I66" s="91">
        <v>13772</v>
      </c>
      <c r="J66" s="6">
        <f t="shared" si="3"/>
        <v>0.020779267806921194</v>
      </c>
      <c r="K66" s="43">
        <f t="shared" si="4"/>
        <v>26774</v>
      </c>
      <c r="L66" s="6">
        <f t="shared" si="5"/>
        <v>0.005146752811116248</v>
      </c>
    </row>
    <row r="67" spans="2:12" ht="12.75">
      <c r="B67" s="89" t="s">
        <v>141</v>
      </c>
      <c r="C67" s="91">
        <v>0</v>
      </c>
      <c r="D67" s="6">
        <f t="shared" si="0"/>
        <v>0</v>
      </c>
      <c r="E67" s="91">
        <v>0</v>
      </c>
      <c r="F67" s="6">
        <f t="shared" si="1"/>
        <v>0</v>
      </c>
      <c r="G67" s="91">
        <v>0</v>
      </c>
      <c r="H67" s="6">
        <f t="shared" si="2"/>
        <v>0</v>
      </c>
      <c r="I67" s="91">
        <v>3091</v>
      </c>
      <c r="J67" s="6">
        <f t="shared" si="3"/>
        <v>0.0046637174550677755</v>
      </c>
      <c r="K67" s="43">
        <f t="shared" si="4"/>
        <v>3091</v>
      </c>
      <c r="L67" s="6">
        <f t="shared" si="5"/>
        <v>0.0005941814050631329</v>
      </c>
    </row>
    <row r="68" spans="2:12" ht="12.75">
      <c r="B68" s="89" t="s">
        <v>143</v>
      </c>
      <c r="C68" s="91">
        <v>296</v>
      </c>
      <c r="D68" s="6">
        <f aca="true" t="shared" si="6" ref="D68:D73">+C68/$C$76</f>
        <v>0.00011714861845763554</v>
      </c>
      <c r="E68" s="91">
        <v>296</v>
      </c>
      <c r="F68" s="6">
        <f aca="true" t="shared" si="7" ref="F68:F73">+E68/$E$76</f>
        <v>0.00018083182640144665</v>
      </c>
      <c r="G68" s="91">
        <v>0</v>
      </c>
      <c r="H68" s="6">
        <f aca="true" t="shared" si="8" ref="H68:H73">+G68/$G$76</f>
        <v>0</v>
      </c>
      <c r="I68" s="91">
        <v>16537</v>
      </c>
      <c r="J68" s="6">
        <f aca="true" t="shared" si="9" ref="J68:J73">+I68/$I$76</f>
        <v>0.024951114705420836</v>
      </c>
      <c r="K68" s="43">
        <f aca="true" t="shared" si="10" ref="K68:K73">+C68+E68+G68+I68</f>
        <v>17129</v>
      </c>
      <c r="L68" s="6">
        <f aca="true" t="shared" si="11" ref="L68:L73">+K68/$K$76</f>
        <v>0.003292699219452088</v>
      </c>
    </row>
    <row r="69" spans="2:12" ht="12.75">
      <c r="B69" s="89" t="s">
        <v>145</v>
      </c>
      <c r="C69" s="91">
        <v>1345</v>
      </c>
      <c r="D69" s="6">
        <f t="shared" si="6"/>
        <v>0.0005323138237348641</v>
      </c>
      <c r="E69" s="91">
        <v>1345</v>
      </c>
      <c r="F69" s="6">
        <f t="shared" si="7"/>
        <v>0.0008216851571281951</v>
      </c>
      <c r="G69" s="91">
        <v>0</v>
      </c>
      <c r="H69" s="6">
        <f t="shared" si="8"/>
        <v>0</v>
      </c>
      <c r="I69" s="91">
        <v>0</v>
      </c>
      <c r="J69" s="6">
        <f t="shared" si="9"/>
        <v>0</v>
      </c>
      <c r="K69" s="43">
        <f t="shared" si="10"/>
        <v>2690</v>
      </c>
      <c r="L69" s="6">
        <f t="shared" si="11"/>
        <v>0.0005170973728954474</v>
      </c>
    </row>
    <row r="70" spans="2:12" ht="12.75">
      <c r="B70" s="89" t="s">
        <v>146</v>
      </c>
      <c r="C70" s="91">
        <v>2928</v>
      </c>
      <c r="D70" s="6">
        <f t="shared" si="6"/>
        <v>0.0011588214690674218</v>
      </c>
      <c r="E70" s="91">
        <v>2928</v>
      </c>
      <c r="F70" s="6">
        <f t="shared" si="7"/>
        <v>0.0017887688773764723</v>
      </c>
      <c r="G70" s="91">
        <v>0</v>
      </c>
      <c r="H70" s="6">
        <f t="shared" si="8"/>
        <v>0</v>
      </c>
      <c r="I70" s="91">
        <v>639</v>
      </c>
      <c r="J70" s="6">
        <f t="shared" si="9"/>
        <v>0.0009641266430890678</v>
      </c>
      <c r="K70" s="43">
        <f t="shared" si="10"/>
        <v>6495</v>
      </c>
      <c r="L70" s="6">
        <f t="shared" si="11"/>
        <v>0.0012485306457085243</v>
      </c>
    </row>
    <row r="71" spans="2:12" ht="12.75">
      <c r="B71" s="89" t="s">
        <v>147</v>
      </c>
      <c r="C71" s="91">
        <v>0</v>
      </c>
      <c r="D71" s="6">
        <f t="shared" si="6"/>
        <v>0</v>
      </c>
      <c r="E71" s="91">
        <v>0</v>
      </c>
      <c r="F71" s="6">
        <f t="shared" si="7"/>
        <v>0</v>
      </c>
      <c r="G71" s="91">
        <v>0</v>
      </c>
      <c r="H71" s="6">
        <f t="shared" si="8"/>
        <v>0</v>
      </c>
      <c r="I71" s="91">
        <v>476</v>
      </c>
      <c r="J71" s="6">
        <f t="shared" si="9"/>
        <v>0.000718191364805002</v>
      </c>
      <c r="K71" s="43">
        <f t="shared" si="10"/>
        <v>476</v>
      </c>
      <c r="L71" s="6">
        <f t="shared" si="11"/>
        <v>9.150124516662934E-05</v>
      </c>
    </row>
    <row r="72" spans="2:12" ht="12.75">
      <c r="B72" s="89" t="s">
        <v>148</v>
      </c>
      <c r="C72" s="91">
        <v>2489</v>
      </c>
      <c r="D72" s="6">
        <f t="shared" si="6"/>
        <v>0.0009850774031792393</v>
      </c>
      <c r="E72" s="91">
        <v>2489</v>
      </c>
      <c r="F72" s="6">
        <f t="shared" si="7"/>
        <v>0.001520575729436489</v>
      </c>
      <c r="G72" s="91">
        <v>0</v>
      </c>
      <c r="H72" s="6">
        <f t="shared" si="8"/>
        <v>0</v>
      </c>
      <c r="I72" s="91">
        <v>1481</v>
      </c>
      <c r="J72" s="6">
        <f t="shared" si="9"/>
        <v>0.0022345407799920333</v>
      </c>
      <c r="K72" s="43">
        <f t="shared" si="10"/>
        <v>6459</v>
      </c>
      <c r="L72" s="6">
        <f t="shared" si="11"/>
        <v>0.0012416103834690312</v>
      </c>
    </row>
    <row r="73" spans="2:12" ht="12.75">
      <c r="B73" s="89" t="s">
        <v>149</v>
      </c>
      <c r="C73" s="91">
        <v>0</v>
      </c>
      <c r="D73" s="6">
        <f t="shared" si="6"/>
        <v>0</v>
      </c>
      <c r="E73" s="91">
        <v>0</v>
      </c>
      <c r="F73" s="6">
        <f t="shared" si="7"/>
        <v>0</v>
      </c>
      <c r="G73" s="91">
        <v>0</v>
      </c>
      <c r="H73" s="6">
        <f t="shared" si="8"/>
        <v>0</v>
      </c>
      <c r="I73" s="91">
        <v>2086</v>
      </c>
      <c r="J73" s="6">
        <f t="shared" si="9"/>
        <v>0.003147368039880744</v>
      </c>
      <c r="K73" s="43">
        <f t="shared" si="10"/>
        <v>2086</v>
      </c>
      <c r="L73" s="6">
        <f t="shared" si="11"/>
        <v>0.0004009907508772874</v>
      </c>
    </row>
    <row r="74" spans="2:12" ht="12.75">
      <c r="B74" s="22"/>
      <c r="C74" s="23"/>
      <c r="D74" s="6"/>
      <c r="E74" s="23"/>
      <c r="F74" s="6"/>
      <c r="G74" s="23"/>
      <c r="H74" s="6"/>
      <c r="I74" s="23"/>
      <c r="J74" s="6"/>
      <c r="K74" s="2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2526705</v>
      </c>
      <c r="D76" s="7">
        <f>SUM(D3:D75)</f>
        <v>1.0000000000000004</v>
      </c>
      <c r="E76" s="4">
        <f>SUM(E3:E74)</f>
        <v>1636880</v>
      </c>
      <c r="F76" s="7">
        <f>SUM(F3:F75)</f>
        <v>0.9999999999999999</v>
      </c>
      <c r="G76" s="4">
        <f>SUM(G3:G74)</f>
        <v>375754</v>
      </c>
      <c r="H76" s="7">
        <f>SUM(H3:H75)</f>
        <v>1.0000000000000002</v>
      </c>
      <c r="I76" s="4">
        <f>SUM(I3:I75)</f>
        <v>662776</v>
      </c>
      <c r="J76" s="7">
        <f>SUM(J3:J75)</f>
        <v>0.9999999999999998</v>
      </c>
      <c r="K76" s="4">
        <f>SUM(K3:K75)</f>
        <v>5202115</v>
      </c>
      <c r="L76" s="7">
        <f>SUM(L3:L75)</f>
        <v>1</v>
      </c>
      <c r="M76" s="4">
        <f>+I76+G76+E76+C76</f>
        <v>5202115</v>
      </c>
    </row>
    <row r="77" spans="3:11" ht="12.75">
      <c r="C77" s="4"/>
      <c r="E77" s="4"/>
      <c r="G77" s="4"/>
      <c r="I77" s="4"/>
      <c r="K77" s="4">
        <f>+K76-K78</f>
        <v>3.2000000001862645</v>
      </c>
    </row>
    <row r="78" spans="3:11" ht="12.75">
      <c r="C78" s="9">
        <v>2526707.84</v>
      </c>
      <c r="E78" s="4">
        <v>1636880.52</v>
      </c>
      <c r="G78" s="9">
        <v>375754.8</v>
      </c>
      <c r="I78" s="9">
        <v>662768.64</v>
      </c>
      <c r="K78" s="4">
        <f>SUM(C78:I78)</f>
        <v>5202111.8</v>
      </c>
    </row>
    <row r="80" spans="3:11" ht="12.75">
      <c r="C80" s="4">
        <f>+C76-C78</f>
        <v>-2.8399999998509884</v>
      </c>
      <c r="E80" s="4">
        <f>+E76-E78</f>
        <v>-0.5200000000186265</v>
      </c>
      <c r="G80" s="4">
        <f>+G76-G78</f>
        <v>-0.7999999999883585</v>
      </c>
      <c r="I80" s="4">
        <f>+I76-I78</f>
        <v>7.35999999998603</v>
      </c>
      <c r="K80" s="4">
        <f>+K76-K78</f>
        <v>3.2000000001862645</v>
      </c>
    </row>
    <row r="83" ht="12.75">
      <c r="K83" s="4">
        <f>+K78</f>
        <v>5202111.8</v>
      </c>
    </row>
    <row r="84" ht="12.75">
      <c r="K84">
        <v>0</v>
      </c>
    </row>
    <row r="85" ht="12.75">
      <c r="K85" s="4">
        <f>+K83-K84</f>
        <v>5202111.8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69">
      <selection activeCell="G70" sqref="G70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35490</v>
      </c>
      <c r="F1" t="s">
        <v>157</v>
      </c>
    </row>
    <row r="2" spans="2:12" ht="12.75">
      <c r="B2" s="92" t="s">
        <v>150</v>
      </c>
      <c r="C2" s="94" t="s">
        <v>151</v>
      </c>
      <c r="D2" s="1" t="s">
        <v>159</v>
      </c>
      <c r="E2" s="94" t="s">
        <v>152</v>
      </c>
      <c r="F2" s="1" t="s">
        <v>159</v>
      </c>
      <c r="G2" s="94" t="s">
        <v>153</v>
      </c>
      <c r="H2" s="1" t="s">
        <v>159</v>
      </c>
      <c r="I2" s="94" t="s">
        <v>154</v>
      </c>
      <c r="J2" s="1" t="s">
        <v>159</v>
      </c>
      <c r="K2" s="44" t="s">
        <v>155</v>
      </c>
      <c r="L2" s="1" t="s">
        <v>156</v>
      </c>
    </row>
    <row r="3" spans="2:12" ht="12.75">
      <c r="B3" s="93" t="s">
        <v>2</v>
      </c>
      <c r="C3" s="95">
        <v>15683</v>
      </c>
      <c r="D3" s="6">
        <f>+C3/$C$76</f>
        <v>0.0057494967403143365</v>
      </c>
      <c r="E3" s="95">
        <v>15684</v>
      </c>
      <c r="F3" s="6">
        <f>+E3/$E$76</f>
        <v>0.008594947481714365</v>
      </c>
      <c r="G3" s="95">
        <v>398</v>
      </c>
      <c r="H3" s="6">
        <f>+G3/$G$76</f>
        <v>0.0010518220570785246</v>
      </c>
      <c r="I3" s="95">
        <v>964</v>
      </c>
      <c r="J3" s="6">
        <f>+I3/$I$76</f>
        <v>0.001498413764267184</v>
      </c>
      <c r="K3" s="43">
        <f>+C3+E3+G3+I3</f>
        <v>32729</v>
      </c>
      <c r="L3" s="6">
        <f>+K3/$K$76</f>
        <v>0.005871464635229721</v>
      </c>
    </row>
    <row r="4" spans="2:12" ht="12.75">
      <c r="B4" s="93" t="s">
        <v>6</v>
      </c>
      <c r="C4" s="95">
        <v>7720</v>
      </c>
      <c r="D4" s="6">
        <f aca="true" t="shared" si="0" ref="D4:D67">+C4/$C$76</f>
        <v>0.0028302056261701636</v>
      </c>
      <c r="E4" s="95">
        <v>7720</v>
      </c>
      <c r="F4" s="6">
        <f aca="true" t="shared" si="1" ref="F4:F67">+E4/$E$76</f>
        <v>0.004230616842567897</v>
      </c>
      <c r="G4" s="95">
        <v>1030</v>
      </c>
      <c r="H4" s="6">
        <f aca="true" t="shared" si="2" ref="H4:H67">+G4/$G$76</f>
        <v>0.0027220520572635186</v>
      </c>
      <c r="I4" s="95">
        <v>12082</v>
      </c>
      <c r="J4" s="6">
        <f aca="true" t="shared" si="3" ref="J4:J67">+I4/$I$76</f>
        <v>0.01877991192933207</v>
      </c>
      <c r="K4" s="43">
        <f aca="true" t="shared" si="4" ref="K4:K67">+C4+E4+G4+I4</f>
        <v>28552</v>
      </c>
      <c r="L4" s="6">
        <f aca="true" t="shared" si="5" ref="L4:L67">+K4/$K$76</f>
        <v>0.005122125890344312</v>
      </c>
    </row>
    <row r="5" spans="2:12" ht="12.75">
      <c r="B5" s="93" t="s">
        <v>7</v>
      </c>
      <c r="C5" s="95">
        <v>656</v>
      </c>
      <c r="D5" s="6">
        <f t="shared" si="0"/>
        <v>0.00024049415683518487</v>
      </c>
      <c r="E5" s="95">
        <v>656</v>
      </c>
      <c r="F5" s="6">
        <f t="shared" si="1"/>
        <v>0.00035949283014566585</v>
      </c>
      <c r="G5" s="95">
        <v>0</v>
      </c>
      <c r="H5" s="6">
        <f t="shared" si="2"/>
        <v>0</v>
      </c>
      <c r="I5" s="95">
        <v>1105</v>
      </c>
      <c r="J5" s="6">
        <f t="shared" si="3"/>
        <v>0.001717580092858131</v>
      </c>
      <c r="K5" s="43">
        <f t="shared" si="4"/>
        <v>2417</v>
      </c>
      <c r="L5" s="6">
        <f t="shared" si="5"/>
        <v>0.00043360108843381207</v>
      </c>
    </row>
    <row r="6" spans="2:12" ht="12.75">
      <c r="B6" s="93" t="s">
        <v>8</v>
      </c>
      <c r="C6" s="95">
        <v>26176</v>
      </c>
      <c r="D6" s="6">
        <f t="shared" si="0"/>
        <v>0.00959630342883811</v>
      </c>
      <c r="E6" s="95">
        <v>26176</v>
      </c>
      <c r="F6" s="6">
        <f t="shared" si="1"/>
        <v>0.01434464073459291</v>
      </c>
      <c r="G6" s="95">
        <v>17940</v>
      </c>
      <c r="H6" s="6">
        <f t="shared" si="2"/>
        <v>0.047411275638162644</v>
      </c>
      <c r="I6" s="95">
        <v>14183</v>
      </c>
      <c r="J6" s="6">
        <f t="shared" si="3"/>
        <v>0.022045645662449657</v>
      </c>
      <c r="K6" s="43">
        <f t="shared" si="4"/>
        <v>84475</v>
      </c>
      <c r="L6" s="6">
        <f t="shared" si="5"/>
        <v>0.015154510527698086</v>
      </c>
    </row>
    <row r="7" spans="2:12" ht="12.75">
      <c r="B7" s="93" t="s">
        <v>12</v>
      </c>
      <c r="C7" s="95">
        <v>0</v>
      </c>
      <c r="D7" s="6">
        <f t="shared" si="0"/>
        <v>0</v>
      </c>
      <c r="E7" s="95">
        <v>0</v>
      </c>
      <c r="F7" s="6">
        <f t="shared" si="1"/>
        <v>0</v>
      </c>
      <c r="G7" s="95">
        <v>0</v>
      </c>
      <c r="H7" s="6">
        <f t="shared" si="2"/>
        <v>0</v>
      </c>
      <c r="I7" s="95">
        <v>3513</v>
      </c>
      <c r="J7" s="6">
        <f t="shared" si="3"/>
        <v>0.005460505761276574</v>
      </c>
      <c r="K7" s="43">
        <f t="shared" si="4"/>
        <v>3513</v>
      </c>
      <c r="L7" s="6">
        <f t="shared" si="5"/>
        <v>0.0006302195381332155</v>
      </c>
    </row>
    <row r="8" spans="2:12" ht="12.75">
      <c r="B8" s="93" t="s">
        <v>15</v>
      </c>
      <c r="C8" s="95">
        <v>30238</v>
      </c>
      <c r="D8" s="6">
        <f t="shared" si="0"/>
        <v>0.011085460845095001</v>
      </c>
      <c r="E8" s="95">
        <v>30238</v>
      </c>
      <c r="F8" s="6">
        <f t="shared" si="1"/>
        <v>0.016570646643208297</v>
      </c>
      <c r="G8" s="95">
        <v>3329</v>
      </c>
      <c r="H8" s="6">
        <f t="shared" si="2"/>
        <v>0.008797777959835197</v>
      </c>
      <c r="I8" s="95">
        <v>4381</v>
      </c>
      <c r="J8" s="6">
        <f t="shared" si="3"/>
        <v>0.006809699897566943</v>
      </c>
      <c r="K8" s="43">
        <f t="shared" si="4"/>
        <v>68186</v>
      </c>
      <c r="L8" s="6">
        <f t="shared" si="5"/>
        <v>0.012232322637959417</v>
      </c>
    </row>
    <row r="9" spans="2:12" ht="12.75">
      <c r="B9" s="93" t="s">
        <v>17</v>
      </c>
      <c r="C9" s="95">
        <v>15090</v>
      </c>
      <c r="D9" s="6">
        <f t="shared" si="0"/>
        <v>0.005532098821102042</v>
      </c>
      <c r="E9" s="95">
        <v>15090</v>
      </c>
      <c r="F9" s="6">
        <f t="shared" si="1"/>
        <v>0.008269431108076368</v>
      </c>
      <c r="G9" s="95">
        <v>526</v>
      </c>
      <c r="H9" s="6">
        <f t="shared" si="2"/>
        <v>0.0013900964874957386</v>
      </c>
      <c r="I9" s="95">
        <v>1408</v>
      </c>
      <c r="J9" s="6">
        <f t="shared" si="3"/>
        <v>0.0021885545436599535</v>
      </c>
      <c r="K9" s="43">
        <f t="shared" si="4"/>
        <v>32114</v>
      </c>
      <c r="L9" s="6">
        <f t="shared" si="5"/>
        <v>0.005761135851867373</v>
      </c>
    </row>
    <row r="10" spans="2:12" ht="12.75">
      <c r="B10" s="93" t="s">
        <v>24</v>
      </c>
      <c r="C10" s="95">
        <v>293</v>
      </c>
      <c r="D10" s="6">
        <f t="shared" si="0"/>
        <v>0.00010741583529376398</v>
      </c>
      <c r="E10" s="95">
        <v>293</v>
      </c>
      <c r="F10" s="6">
        <f t="shared" si="1"/>
        <v>0.0001605661573668904</v>
      </c>
      <c r="G10" s="95">
        <v>0</v>
      </c>
      <c r="H10" s="6">
        <f t="shared" si="2"/>
        <v>0</v>
      </c>
      <c r="I10" s="95">
        <v>348</v>
      </c>
      <c r="J10" s="6">
        <f t="shared" si="3"/>
        <v>0.0005409211514159544</v>
      </c>
      <c r="K10" s="43">
        <f t="shared" si="4"/>
        <v>934</v>
      </c>
      <c r="L10" s="6">
        <f t="shared" si="5"/>
        <v>0.0001675562335941996</v>
      </c>
    </row>
    <row r="11" spans="2:12" ht="12.75">
      <c r="B11" s="93" t="s">
        <v>27</v>
      </c>
      <c r="C11" s="95">
        <v>859</v>
      </c>
      <c r="D11" s="6">
        <f t="shared" si="0"/>
        <v>0.00031491536695338996</v>
      </c>
      <c r="E11" s="95">
        <v>859</v>
      </c>
      <c r="F11" s="6">
        <f t="shared" si="1"/>
        <v>0.00047073832484013255</v>
      </c>
      <c r="G11" s="95">
        <v>0</v>
      </c>
      <c r="H11" s="6">
        <f t="shared" si="2"/>
        <v>0</v>
      </c>
      <c r="I11" s="95">
        <v>1843</v>
      </c>
      <c r="J11" s="6">
        <f t="shared" si="3"/>
        <v>0.0028647059829298963</v>
      </c>
      <c r="K11" s="43">
        <f t="shared" si="4"/>
        <v>3561</v>
      </c>
      <c r="L11" s="6">
        <f t="shared" si="5"/>
        <v>0.0006388305651273499</v>
      </c>
    </row>
    <row r="12" spans="2:12" ht="12.75">
      <c r="B12" s="93" t="s">
        <v>28</v>
      </c>
      <c r="C12" s="95">
        <v>34828</v>
      </c>
      <c r="D12" s="6">
        <f t="shared" si="0"/>
        <v>0.012768186729048505</v>
      </c>
      <c r="E12" s="95">
        <v>34828</v>
      </c>
      <c r="F12" s="6">
        <f t="shared" si="1"/>
        <v>0.019086000439501906</v>
      </c>
      <c r="G12" s="95">
        <v>0</v>
      </c>
      <c r="H12" s="6">
        <f t="shared" si="2"/>
        <v>0</v>
      </c>
      <c r="I12" s="95">
        <v>4751</v>
      </c>
      <c r="J12" s="6">
        <f t="shared" si="3"/>
        <v>0.007384817213727584</v>
      </c>
      <c r="K12" s="43">
        <f t="shared" si="4"/>
        <v>74407</v>
      </c>
      <c r="L12" s="6">
        <f t="shared" si="5"/>
        <v>0.013348347615678383</v>
      </c>
    </row>
    <row r="13" spans="2:12" ht="12.75">
      <c r="B13" s="93" t="s">
        <v>31</v>
      </c>
      <c r="C13" s="95">
        <v>785</v>
      </c>
      <c r="D13" s="6">
        <f t="shared" si="0"/>
        <v>0.00028778645292015266</v>
      </c>
      <c r="E13" s="95">
        <v>785</v>
      </c>
      <c r="F13" s="6">
        <f t="shared" si="1"/>
        <v>0.00043018577997613975</v>
      </c>
      <c r="G13" s="95">
        <v>0</v>
      </c>
      <c r="H13" s="6">
        <f t="shared" si="2"/>
        <v>0</v>
      </c>
      <c r="I13" s="95">
        <v>424</v>
      </c>
      <c r="J13" s="6">
        <f t="shared" si="3"/>
        <v>0.0006590533568975996</v>
      </c>
      <c r="K13" s="43">
        <f t="shared" si="4"/>
        <v>1994</v>
      </c>
      <c r="L13" s="6">
        <f t="shared" si="5"/>
        <v>0.00035771641304800216</v>
      </c>
    </row>
    <row r="14" spans="2:12" ht="12.75">
      <c r="B14" s="93" t="s">
        <v>32</v>
      </c>
      <c r="C14" s="95">
        <v>229</v>
      </c>
      <c r="D14" s="6">
        <f t="shared" si="0"/>
        <v>8.395299072447765E-05</v>
      </c>
      <c r="E14" s="95">
        <v>229</v>
      </c>
      <c r="F14" s="6">
        <f t="shared" si="1"/>
        <v>0.0001254936861331669</v>
      </c>
      <c r="G14" s="95">
        <v>0</v>
      </c>
      <c r="H14" s="6">
        <f t="shared" si="2"/>
        <v>0</v>
      </c>
      <c r="I14" s="95">
        <v>0</v>
      </c>
      <c r="J14" s="6">
        <f t="shared" si="3"/>
        <v>0</v>
      </c>
      <c r="K14" s="43">
        <f t="shared" si="4"/>
        <v>458</v>
      </c>
      <c r="L14" s="6">
        <f t="shared" si="5"/>
        <v>8.21635492356996E-05</v>
      </c>
    </row>
    <row r="15" spans="2:12" ht="12.75">
      <c r="B15" s="93" t="s">
        <v>33</v>
      </c>
      <c r="C15" s="95">
        <v>11250</v>
      </c>
      <c r="D15" s="6">
        <f t="shared" si="0"/>
        <v>0.0041243281469448625</v>
      </c>
      <c r="E15" s="95">
        <v>11250</v>
      </c>
      <c r="F15" s="6">
        <f t="shared" si="1"/>
        <v>0.006165082834052958</v>
      </c>
      <c r="G15" s="95">
        <v>1462</v>
      </c>
      <c r="H15" s="6">
        <f t="shared" si="2"/>
        <v>0.0038637282599216153</v>
      </c>
      <c r="I15" s="95">
        <v>2148</v>
      </c>
      <c r="J15" s="6">
        <f t="shared" si="3"/>
        <v>0.0033387891759812357</v>
      </c>
      <c r="K15" s="43">
        <f t="shared" si="4"/>
        <v>26110</v>
      </c>
      <c r="L15" s="6">
        <f t="shared" si="5"/>
        <v>0.004684039892017722</v>
      </c>
    </row>
    <row r="16" spans="2:12" ht="12.75">
      <c r="B16" s="93" t="s">
        <v>35</v>
      </c>
      <c r="C16" s="95">
        <v>22635</v>
      </c>
      <c r="D16" s="6">
        <f t="shared" si="0"/>
        <v>0.008298148231653063</v>
      </c>
      <c r="E16" s="95">
        <v>22635</v>
      </c>
      <c r="F16" s="6">
        <f t="shared" si="1"/>
        <v>0.012404146662114552</v>
      </c>
      <c r="G16" s="95">
        <v>10301</v>
      </c>
      <c r="H16" s="6">
        <f t="shared" si="2"/>
        <v>0.02722316334162282</v>
      </c>
      <c r="I16" s="95">
        <v>0</v>
      </c>
      <c r="J16" s="6">
        <f t="shared" si="3"/>
        <v>0</v>
      </c>
      <c r="K16" s="43">
        <f t="shared" si="4"/>
        <v>55571</v>
      </c>
      <c r="L16" s="6">
        <f t="shared" si="5"/>
        <v>0.009969237106063455</v>
      </c>
    </row>
    <row r="17" spans="2:12" ht="12.75">
      <c r="B17" s="93" t="s">
        <v>38</v>
      </c>
      <c r="C17" s="95">
        <v>34525</v>
      </c>
      <c r="D17" s="6">
        <f t="shared" si="0"/>
        <v>0.012657104824290789</v>
      </c>
      <c r="E17" s="95">
        <v>34525</v>
      </c>
      <c r="F17" s="6">
        <f t="shared" si="1"/>
        <v>0.018919954208504744</v>
      </c>
      <c r="G17" s="95">
        <v>8268</v>
      </c>
      <c r="H17" s="6">
        <f t="shared" si="2"/>
        <v>0.021850413989761914</v>
      </c>
      <c r="I17" s="95">
        <v>23992</v>
      </c>
      <c r="J17" s="6">
        <f t="shared" si="3"/>
        <v>0.037292472025205685</v>
      </c>
      <c r="K17" s="43">
        <f t="shared" si="4"/>
        <v>101310</v>
      </c>
      <c r="L17" s="6">
        <f t="shared" si="5"/>
        <v>0.018174648849495035</v>
      </c>
    </row>
    <row r="18" spans="2:12" ht="12.75">
      <c r="B18" s="93" t="s">
        <v>39</v>
      </c>
      <c r="C18" s="95">
        <v>56</v>
      </c>
      <c r="D18" s="6">
        <f t="shared" si="0"/>
        <v>2.0529988998125538E-05</v>
      </c>
      <c r="E18" s="95">
        <v>56</v>
      </c>
      <c r="F18" s="6">
        <f t="shared" si="1"/>
        <v>3.0688412329508056E-05</v>
      </c>
      <c r="G18" s="95">
        <v>0</v>
      </c>
      <c r="H18" s="6">
        <f t="shared" si="2"/>
        <v>0</v>
      </c>
      <c r="I18" s="95">
        <v>2665</v>
      </c>
      <c r="J18" s="6">
        <f t="shared" si="3"/>
        <v>0.0041423990474813745</v>
      </c>
      <c r="K18" s="43">
        <f t="shared" si="4"/>
        <v>2777</v>
      </c>
      <c r="L18" s="6">
        <f t="shared" si="5"/>
        <v>0.0004981837908898205</v>
      </c>
    </row>
    <row r="19" spans="2:12" ht="12.75">
      <c r="B19" s="93" t="s">
        <v>40</v>
      </c>
      <c r="C19" s="95">
        <v>247349</v>
      </c>
      <c r="D19" s="6">
        <f t="shared" si="0"/>
        <v>0.09067986158388132</v>
      </c>
      <c r="E19" s="95">
        <v>247349</v>
      </c>
      <c r="F19" s="6">
        <f t="shared" si="1"/>
        <v>0.13554907323734802</v>
      </c>
      <c r="G19" s="95">
        <v>46070</v>
      </c>
      <c r="H19" s="6">
        <f t="shared" si="2"/>
        <v>0.12175236726032067</v>
      </c>
      <c r="I19" s="95">
        <v>16694</v>
      </c>
      <c r="J19" s="6">
        <f t="shared" si="3"/>
        <v>0.025948671556718227</v>
      </c>
      <c r="K19" s="43">
        <f t="shared" si="4"/>
        <v>557462</v>
      </c>
      <c r="L19" s="6">
        <f t="shared" si="5"/>
        <v>0.10000667354592045</v>
      </c>
    </row>
    <row r="20" spans="2:12" ht="12.75">
      <c r="B20" s="93" t="s">
        <v>42</v>
      </c>
      <c r="C20" s="95">
        <v>0</v>
      </c>
      <c r="D20" s="6">
        <f t="shared" si="0"/>
        <v>0</v>
      </c>
      <c r="E20" s="95">
        <v>0</v>
      </c>
      <c r="F20" s="6">
        <f t="shared" si="1"/>
        <v>0</v>
      </c>
      <c r="G20" s="95">
        <v>0</v>
      </c>
      <c r="H20" s="6">
        <f t="shared" si="2"/>
        <v>0</v>
      </c>
      <c r="I20" s="95">
        <v>780</v>
      </c>
      <c r="J20" s="6">
        <f t="shared" si="3"/>
        <v>0.0012124094773116219</v>
      </c>
      <c r="K20" s="43">
        <f t="shared" si="4"/>
        <v>780</v>
      </c>
      <c r="L20" s="6">
        <f t="shared" si="5"/>
        <v>0.0001399291886546849</v>
      </c>
    </row>
    <row r="21" spans="2:12" ht="12.75">
      <c r="B21" s="93" t="s">
        <v>43</v>
      </c>
      <c r="C21" s="95">
        <v>4602</v>
      </c>
      <c r="D21" s="6">
        <f t="shared" si="0"/>
        <v>0.0016871251673102451</v>
      </c>
      <c r="E21" s="95">
        <v>4602</v>
      </c>
      <c r="F21" s="6">
        <f t="shared" si="1"/>
        <v>0.00252192988464993</v>
      </c>
      <c r="G21" s="95">
        <v>35</v>
      </c>
      <c r="H21" s="6">
        <f t="shared" si="2"/>
        <v>9.249691456720694E-05</v>
      </c>
      <c r="I21" s="95">
        <v>632</v>
      </c>
      <c r="J21" s="6">
        <f t="shared" si="3"/>
        <v>0.0009823625508473654</v>
      </c>
      <c r="K21" s="43">
        <f t="shared" si="4"/>
        <v>9871</v>
      </c>
      <c r="L21" s="6">
        <f t="shared" si="5"/>
        <v>0.0017708218220646086</v>
      </c>
    </row>
    <row r="22" spans="2:12" ht="12.75">
      <c r="B22" s="93" t="s">
        <v>44</v>
      </c>
      <c r="C22" s="95">
        <v>15451</v>
      </c>
      <c r="D22" s="6">
        <f t="shared" si="0"/>
        <v>0.0056644439287506735</v>
      </c>
      <c r="E22" s="95">
        <v>15451</v>
      </c>
      <c r="F22" s="6">
        <f t="shared" si="1"/>
        <v>0.00846726176612909</v>
      </c>
      <c r="G22" s="95">
        <v>846</v>
      </c>
      <c r="H22" s="6">
        <f t="shared" si="2"/>
        <v>0.0022357825635387733</v>
      </c>
      <c r="I22" s="95">
        <v>9349</v>
      </c>
      <c r="J22" s="6">
        <f t="shared" si="3"/>
        <v>0.014531815645367119</v>
      </c>
      <c r="K22" s="43">
        <f t="shared" si="4"/>
        <v>41097</v>
      </c>
      <c r="L22" s="6">
        <f t="shared" si="5"/>
        <v>0.0073726536745404945</v>
      </c>
    </row>
    <row r="23" spans="2:12" ht="12.75">
      <c r="B23" s="93" t="s">
        <v>45</v>
      </c>
      <c r="C23" s="95">
        <v>216589</v>
      </c>
      <c r="D23" s="6">
        <f t="shared" si="0"/>
        <v>0.07940303191276808</v>
      </c>
      <c r="E23" s="95">
        <v>216589</v>
      </c>
      <c r="F23" s="6">
        <f t="shared" si="1"/>
        <v>0.11869236675063966</v>
      </c>
      <c r="G23" s="95">
        <f>54484-2977</f>
        <v>51507</v>
      </c>
      <c r="H23" s="6">
        <f t="shared" si="2"/>
        <v>0.13612110224608936</v>
      </c>
      <c r="I23" s="95">
        <v>16083</v>
      </c>
      <c r="J23" s="6">
        <f t="shared" si="3"/>
        <v>0.02499895079949079</v>
      </c>
      <c r="K23" s="43">
        <f t="shared" si="4"/>
        <v>500768</v>
      </c>
      <c r="L23" s="6">
        <f t="shared" si="5"/>
        <v>0.08983597428747339</v>
      </c>
    </row>
    <row r="24" spans="2:12" ht="12.75">
      <c r="B24" s="93" t="s">
        <v>46</v>
      </c>
      <c r="C24" s="95">
        <v>158425</v>
      </c>
      <c r="D24" s="6">
        <f t="shared" si="0"/>
        <v>0.058079705482643545</v>
      </c>
      <c r="E24" s="95">
        <v>158425</v>
      </c>
      <c r="F24" s="6">
        <f t="shared" si="1"/>
        <v>0.08681806648754133</v>
      </c>
      <c r="G24" s="95">
        <v>28008</v>
      </c>
      <c r="H24" s="6">
        <f t="shared" si="2"/>
        <v>0.07401867380566662</v>
      </c>
      <c r="I24" s="95">
        <v>24992</v>
      </c>
      <c r="J24" s="6">
        <f t="shared" si="3"/>
        <v>0.03884684314996417</v>
      </c>
      <c r="K24" s="43">
        <f t="shared" si="4"/>
        <v>369850</v>
      </c>
      <c r="L24" s="6">
        <f t="shared" si="5"/>
        <v>0.06634975695376309</v>
      </c>
    </row>
    <row r="25" spans="2:12" ht="12.75">
      <c r="B25" s="93" t="s">
        <v>48</v>
      </c>
      <c r="C25" s="95">
        <v>96024</v>
      </c>
      <c r="D25" s="6">
        <f t="shared" si="0"/>
        <v>0.03520306542064298</v>
      </c>
      <c r="E25" s="95">
        <v>96024</v>
      </c>
      <c r="F25" s="6">
        <f t="shared" si="1"/>
        <v>0.05262185902729789</v>
      </c>
      <c r="G25" s="95">
        <v>23009</v>
      </c>
      <c r="H25" s="6">
        <f t="shared" si="2"/>
        <v>0.06080747163648184</v>
      </c>
      <c r="I25" s="95">
        <v>57518</v>
      </c>
      <c r="J25" s="6">
        <f t="shared" si="3"/>
        <v>0.0894043183538588</v>
      </c>
      <c r="K25" s="43">
        <f t="shared" si="4"/>
        <v>272575</v>
      </c>
      <c r="L25" s="6">
        <f t="shared" si="5"/>
        <v>0.048898972560962484</v>
      </c>
    </row>
    <row r="26" spans="2:12" ht="12.75">
      <c r="B26" s="93" t="s">
        <v>51</v>
      </c>
      <c r="C26" s="95">
        <v>121325</v>
      </c>
      <c r="D26" s="6">
        <f t="shared" si="0"/>
        <v>0.04447858777138537</v>
      </c>
      <c r="E26" s="95">
        <v>121325</v>
      </c>
      <c r="F26" s="6">
        <f t="shared" si="1"/>
        <v>0.06648699331924224</v>
      </c>
      <c r="G26" s="95">
        <v>39992</v>
      </c>
      <c r="H26" s="6">
        <f t="shared" si="2"/>
        <v>0.10568961735347827</v>
      </c>
      <c r="I26" s="95">
        <v>30687</v>
      </c>
      <c r="J26" s="6">
        <f t="shared" si="3"/>
        <v>0.04769898670546377</v>
      </c>
      <c r="K26" s="43">
        <f t="shared" si="4"/>
        <v>313329</v>
      </c>
      <c r="L26" s="6">
        <f t="shared" si="5"/>
        <v>0.05621009327177406</v>
      </c>
    </row>
    <row r="27" spans="2:12" ht="12.75">
      <c r="B27" s="93" t="s">
        <v>52</v>
      </c>
      <c r="C27" s="95">
        <v>1994</v>
      </c>
      <c r="D27" s="6">
        <f t="shared" si="0"/>
        <v>0.0007310142511118272</v>
      </c>
      <c r="E27" s="95">
        <v>1994</v>
      </c>
      <c r="F27" s="6">
        <f t="shared" si="1"/>
        <v>0.0010927266818756976</v>
      </c>
      <c r="G27" s="95">
        <v>0</v>
      </c>
      <c r="H27" s="6">
        <f t="shared" si="2"/>
        <v>0</v>
      </c>
      <c r="I27" s="95">
        <v>18793</v>
      </c>
      <c r="J27" s="6">
        <f t="shared" si="3"/>
        <v>0.029211296547586293</v>
      </c>
      <c r="K27" s="43">
        <f t="shared" si="4"/>
        <v>22781</v>
      </c>
      <c r="L27" s="6">
        <f t="shared" si="5"/>
        <v>0.004086829290695355</v>
      </c>
    </row>
    <row r="28" spans="2:12" ht="12.75">
      <c r="B28" s="93" t="s">
        <v>53</v>
      </c>
      <c r="C28" s="95">
        <v>9310</v>
      </c>
      <c r="D28" s="6">
        <f t="shared" si="0"/>
        <v>0.003413110670938371</v>
      </c>
      <c r="E28" s="95">
        <v>9310</v>
      </c>
      <c r="F28" s="6">
        <f t="shared" si="1"/>
        <v>0.005101948549780715</v>
      </c>
      <c r="G28" s="95">
        <v>57</v>
      </c>
      <c r="H28" s="6">
        <f t="shared" si="2"/>
        <v>0.00015063783229516558</v>
      </c>
      <c r="I28" s="95">
        <v>12211</v>
      </c>
      <c r="J28" s="6">
        <f t="shared" si="3"/>
        <v>0.018980425804425917</v>
      </c>
      <c r="K28" s="43">
        <f t="shared" si="4"/>
        <v>30888</v>
      </c>
      <c r="L28" s="6">
        <f t="shared" si="5"/>
        <v>0.005541195870725522</v>
      </c>
    </row>
    <row r="29" spans="2:12" ht="12.75">
      <c r="B29" s="93" t="s">
        <v>54</v>
      </c>
      <c r="C29" s="95">
        <v>2884</v>
      </c>
      <c r="D29" s="6">
        <f t="shared" si="0"/>
        <v>0.0010572944334034653</v>
      </c>
      <c r="E29" s="95">
        <v>2884</v>
      </c>
      <c r="F29" s="6">
        <f t="shared" si="1"/>
        <v>0.0015804532349696651</v>
      </c>
      <c r="G29" s="95">
        <v>167</v>
      </c>
      <c r="H29" s="6">
        <f t="shared" si="2"/>
        <v>0.0004413424209349588</v>
      </c>
      <c r="I29" s="95">
        <v>320</v>
      </c>
      <c r="J29" s="6">
        <f t="shared" si="3"/>
        <v>0.0004973987599227167</v>
      </c>
      <c r="K29" s="43">
        <f t="shared" si="4"/>
        <v>6255</v>
      </c>
      <c r="L29" s="6">
        <f t="shared" si="5"/>
        <v>0.0011221244551731463</v>
      </c>
    </row>
    <row r="30" spans="2:12" ht="12.75">
      <c r="B30" s="93" t="s">
        <v>55</v>
      </c>
      <c r="C30" s="95">
        <v>5331</v>
      </c>
      <c r="D30" s="6">
        <f t="shared" si="0"/>
        <v>0.0019543816312322724</v>
      </c>
      <c r="E30" s="95">
        <v>5331</v>
      </c>
      <c r="F30" s="6">
        <f t="shared" si="1"/>
        <v>0.002921427252296562</v>
      </c>
      <c r="G30" s="95">
        <v>0</v>
      </c>
      <c r="H30" s="6">
        <f t="shared" si="2"/>
        <v>0</v>
      </c>
      <c r="I30" s="95">
        <v>3839</v>
      </c>
      <c r="J30" s="6">
        <f t="shared" si="3"/>
        <v>0.005967230747947841</v>
      </c>
      <c r="K30" s="43">
        <f t="shared" si="4"/>
        <v>14501</v>
      </c>
      <c r="L30" s="6">
        <f t="shared" si="5"/>
        <v>0.0026014271342071613</v>
      </c>
    </row>
    <row r="31" spans="2:12" ht="12.75">
      <c r="B31" s="93" t="s">
        <v>58</v>
      </c>
      <c r="C31" s="95">
        <v>423607</v>
      </c>
      <c r="D31" s="6">
        <f t="shared" si="0"/>
        <v>0.15529726874158867</v>
      </c>
      <c r="E31" s="95">
        <v>0</v>
      </c>
      <c r="F31" s="6">
        <f t="shared" si="1"/>
        <v>0</v>
      </c>
      <c r="G31" s="95">
        <v>0</v>
      </c>
      <c r="H31" s="6">
        <f t="shared" si="2"/>
        <v>0</v>
      </c>
      <c r="I31" s="95">
        <v>0</v>
      </c>
      <c r="J31" s="6">
        <f t="shared" si="3"/>
        <v>0</v>
      </c>
      <c r="K31" s="43">
        <f t="shared" si="4"/>
        <v>423607</v>
      </c>
      <c r="L31" s="6">
        <f t="shared" si="5"/>
        <v>0.07599356899800655</v>
      </c>
    </row>
    <row r="32" spans="2:12" ht="12.75">
      <c r="B32" s="93" t="s">
        <v>61</v>
      </c>
      <c r="C32" s="95">
        <v>419762</v>
      </c>
      <c r="D32" s="6">
        <f t="shared" si="0"/>
        <v>0.15388766503269952</v>
      </c>
      <c r="E32" s="95">
        <v>0</v>
      </c>
      <c r="F32" s="6">
        <f t="shared" si="1"/>
        <v>0</v>
      </c>
      <c r="G32" s="95">
        <v>0</v>
      </c>
      <c r="H32" s="6">
        <f t="shared" si="2"/>
        <v>0</v>
      </c>
      <c r="I32" s="95">
        <v>0</v>
      </c>
      <c r="J32" s="6">
        <f t="shared" si="3"/>
        <v>0</v>
      </c>
      <c r="K32" s="43">
        <f t="shared" si="4"/>
        <v>419762</v>
      </c>
      <c r="L32" s="6">
        <f t="shared" si="5"/>
        <v>0.07530378985649723</v>
      </c>
    </row>
    <row r="33" spans="2:12" ht="12.75">
      <c r="B33" s="93" t="s">
        <v>63</v>
      </c>
      <c r="C33" s="95">
        <v>54047</v>
      </c>
      <c r="D33" s="6">
        <f t="shared" si="0"/>
        <v>0.01981400563181591</v>
      </c>
      <c r="E33" s="95">
        <v>4541</v>
      </c>
      <c r="F33" s="6">
        <f t="shared" si="1"/>
        <v>0.0024885014355052874</v>
      </c>
      <c r="G33" s="95">
        <v>2300</v>
      </c>
      <c r="H33" s="6">
        <f t="shared" si="2"/>
        <v>0.006078368671559313</v>
      </c>
      <c r="I33" s="95">
        <v>6505</v>
      </c>
      <c r="J33" s="6">
        <f t="shared" si="3"/>
        <v>0.010111184166553974</v>
      </c>
      <c r="K33" s="43">
        <f t="shared" si="4"/>
        <v>67393</v>
      </c>
      <c r="L33" s="6">
        <f t="shared" si="5"/>
        <v>0.012090061296160486</v>
      </c>
    </row>
    <row r="34" spans="2:12" ht="12.75">
      <c r="B34" s="93" t="s">
        <v>67</v>
      </c>
      <c r="C34" s="95">
        <v>113860</v>
      </c>
      <c r="D34" s="6">
        <f t="shared" si="0"/>
        <v>0.04174186691654596</v>
      </c>
      <c r="E34" s="95">
        <v>113860</v>
      </c>
      <c r="F34" s="6">
        <f t="shared" si="1"/>
        <v>0.06239611835424621</v>
      </c>
      <c r="G34" s="95">
        <v>10565</v>
      </c>
      <c r="H34" s="6">
        <f t="shared" si="2"/>
        <v>0.027920854354358322</v>
      </c>
      <c r="I34" s="95">
        <v>7302</v>
      </c>
      <c r="J34" s="6">
        <f t="shared" si="3"/>
        <v>0.01135001795298649</v>
      </c>
      <c r="K34" s="43">
        <f t="shared" si="4"/>
        <v>245587</v>
      </c>
      <c r="L34" s="6">
        <f t="shared" si="5"/>
        <v>0.04405742263351039</v>
      </c>
    </row>
    <row r="35" spans="2:12" ht="12.75">
      <c r="B35" s="93" t="s">
        <v>68</v>
      </c>
      <c r="C35" s="95">
        <v>1624</v>
      </c>
      <c r="D35" s="6">
        <f t="shared" si="0"/>
        <v>0.0005953696809456406</v>
      </c>
      <c r="E35" s="95">
        <v>1624</v>
      </c>
      <c r="F35" s="6">
        <f t="shared" si="1"/>
        <v>0.0008899639575557337</v>
      </c>
      <c r="G35" s="95">
        <v>169</v>
      </c>
      <c r="H35" s="6">
        <f t="shared" si="2"/>
        <v>0.00044662795891022776</v>
      </c>
      <c r="I35" s="95">
        <v>19001</v>
      </c>
      <c r="J35" s="6">
        <f t="shared" si="3"/>
        <v>0.02953460574153606</v>
      </c>
      <c r="K35" s="43">
        <f t="shared" si="4"/>
        <v>22418</v>
      </c>
      <c r="L35" s="6">
        <f t="shared" si="5"/>
        <v>0.004021708399052213</v>
      </c>
    </row>
    <row r="36" spans="2:12" ht="12.75">
      <c r="B36" s="93" t="s">
        <v>70</v>
      </c>
      <c r="C36" s="95">
        <v>4108</v>
      </c>
      <c r="D36" s="6">
        <f t="shared" si="0"/>
        <v>0.0015060213357910664</v>
      </c>
      <c r="E36" s="95">
        <v>4108</v>
      </c>
      <c r="F36" s="6">
        <f t="shared" si="1"/>
        <v>0.0022512142473146268</v>
      </c>
      <c r="G36" s="95">
        <v>203</v>
      </c>
      <c r="H36" s="6">
        <f t="shared" si="2"/>
        <v>0.0005364821044898002</v>
      </c>
      <c r="I36" s="95">
        <v>11256</v>
      </c>
      <c r="J36" s="6">
        <f t="shared" si="3"/>
        <v>0.01749600138028156</v>
      </c>
      <c r="K36" s="43">
        <f t="shared" si="4"/>
        <v>19675</v>
      </c>
      <c r="L36" s="6">
        <f t="shared" si="5"/>
        <v>0.003529624085616571</v>
      </c>
    </row>
    <row r="37" spans="2:12" ht="12.75">
      <c r="B37" s="93" t="s">
        <v>73</v>
      </c>
      <c r="C37" s="95">
        <v>0</v>
      </c>
      <c r="D37" s="6">
        <f t="shared" si="0"/>
        <v>0</v>
      </c>
      <c r="E37" s="95">
        <v>0</v>
      </c>
      <c r="F37" s="6">
        <f t="shared" si="1"/>
        <v>0</v>
      </c>
      <c r="G37" s="95">
        <v>0</v>
      </c>
      <c r="H37" s="6">
        <f t="shared" si="2"/>
        <v>0</v>
      </c>
      <c r="I37" s="95">
        <v>7407</v>
      </c>
      <c r="J37" s="6">
        <f t="shared" si="3"/>
        <v>0.011513226921086132</v>
      </c>
      <c r="K37" s="43">
        <f t="shared" si="4"/>
        <v>7407</v>
      </c>
      <c r="L37" s="6">
        <f t="shared" si="5"/>
        <v>0.0013287891030323731</v>
      </c>
    </row>
    <row r="38" spans="2:12" ht="12.75">
      <c r="B38" s="93" t="s">
        <v>75</v>
      </c>
      <c r="C38" s="95">
        <v>16139</v>
      </c>
      <c r="D38" s="6">
        <f t="shared" si="0"/>
        <v>0.005916669507870501</v>
      </c>
      <c r="E38" s="95">
        <v>16139</v>
      </c>
      <c r="F38" s="6">
        <f t="shared" si="1"/>
        <v>0.008844290831891618</v>
      </c>
      <c r="G38" s="95">
        <v>603</v>
      </c>
      <c r="H38" s="6">
        <f t="shared" si="2"/>
        <v>0.0015935896995435937</v>
      </c>
      <c r="I38" s="95">
        <v>2191</v>
      </c>
      <c r="J38" s="6">
        <f t="shared" si="3"/>
        <v>0.003405627134345851</v>
      </c>
      <c r="K38" s="43">
        <f t="shared" si="4"/>
        <v>35072</v>
      </c>
      <c r="L38" s="6">
        <f t="shared" si="5"/>
        <v>0.006291790390380908</v>
      </c>
    </row>
    <row r="39" spans="2:12" ht="12.75">
      <c r="B39" s="93" t="s">
        <v>78</v>
      </c>
      <c r="C39" s="95">
        <v>332</v>
      </c>
      <c r="D39" s="6">
        <f t="shared" si="0"/>
        <v>0.00012171350620317284</v>
      </c>
      <c r="E39" s="95">
        <v>332</v>
      </c>
      <c r="F39" s="6">
        <f t="shared" si="1"/>
        <v>0.00018193844452494063</v>
      </c>
      <c r="G39" s="95">
        <v>0</v>
      </c>
      <c r="H39" s="6">
        <f t="shared" si="2"/>
        <v>0</v>
      </c>
      <c r="I39" s="95">
        <v>63</v>
      </c>
      <c r="J39" s="6">
        <f t="shared" si="3"/>
        <v>9.792538085978484E-05</v>
      </c>
      <c r="K39" s="43">
        <f t="shared" si="4"/>
        <v>727</v>
      </c>
      <c r="L39" s="6">
        <f t="shared" si="5"/>
        <v>0.00013042117968199476</v>
      </c>
    </row>
    <row r="40" spans="2:12" ht="12.75">
      <c r="B40" s="93" t="s">
        <v>79</v>
      </c>
      <c r="C40" s="95">
        <v>65944</v>
      </c>
      <c r="D40" s="6">
        <f t="shared" si="0"/>
        <v>0.0241755284730784</v>
      </c>
      <c r="E40" s="95">
        <v>65944</v>
      </c>
      <c r="F40" s="6">
        <f t="shared" si="1"/>
        <v>0.03613779754744785</v>
      </c>
      <c r="G40" s="95">
        <v>16631</v>
      </c>
      <c r="H40" s="6">
        <f t="shared" si="2"/>
        <v>0.0439518910333491</v>
      </c>
      <c r="I40" s="95">
        <v>17734</v>
      </c>
      <c r="J40" s="6">
        <f t="shared" si="3"/>
        <v>0.027565217526467053</v>
      </c>
      <c r="K40" s="43">
        <f t="shared" si="4"/>
        <v>166253</v>
      </c>
      <c r="L40" s="6">
        <f t="shared" si="5"/>
        <v>0.029825188976163243</v>
      </c>
    </row>
    <row r="41" spans="2:12" ht="12.75">
      <c r="B41" s="93" t="s">
        <v>81</v>
      </c>
      <c r="C41" s="95">
        <v>4326</v>
      </c>
      <c r="D41" s="6">
        <f t="shared" si="0"/>
        <v>0.0015859416501051978</v>
      </c>
      <c r="E41" s="95">
        <v>4326</v>
      </c>
      <c r="F41" s="6">
        <f t="shared" si="1"/>
        <v>0.0023706798524544977</v>
      </c>
      <c r="G41" s="95">
        <v>0</v>
      </c>
      <c r="H41" s="6">
        <f t="shared" si="2"/>
        <v>0</v>
      </c>
      <c r="I41" s="95">
        <v>407</v>
      </c>
      <c r="J41" s="6">
        <f t="shared" si="3"/>
        <v>0.0006326290477767052</v>
      </c>
      <c r="K41" s="43">
        <f t="shared" si="4"/>
        <v>9059</v>
      </c>
      <c r="L41" s="6">
        <f t="shared" si="5"/>
        <v>0.0016251519487471672</v>
      </c>
    </row>
    <row r="42" spans="2:12" ht="12.75">
      <c r="B42" s="93" t="s">
        <v>82</v>
      </c>
      <c r="C42" s="95">
        <v>13057</v>
      </c>
      <c r="D42" s="6">
        <f t="shared" si="0"/>
        <v>0.004786786899080807</v>
      </c>
      <c r="E42" s="95">
        <v>3007</v>
      </c>
      <c r="F42" s="6">
        <f t="shared" si="1"/>
        <v>0.0016478581406219775</v>
      </c>
      <c r="G42" s="95">
        <v>6468</v>
      </c>
      <c r="H42" s="6">
        <f t="shared" si="2"/>
        <v>0.01709342981201984</v>
      </c>
      <c r="I42" s="95">
        <v>442</v>
      </c>
      <c r="J42" s="6">
        <f t="shared" si="3"/>
        <v>0.0006870320371432524</v>
      </c>
      <c r="K42" s="43">
        <f t="shared" si="4"/>
        <v>22974</v>
      </c>
      <c r="L42" s="6">
        <f t="shared" si="5"/>
        <v>0.004121452795067604</v>
      </c>
    </row>
    <row r="43" spans="2:12" ht="12.75">
      <c r="B43" s="93" t="s">
        <v>88</v>
      </c>
      <c r="C43" s="95">
        <v>0</v>
      </c>
      <c r="D43" s="6">
        <f t="shared" si="0"/>
        <v>0</v>
      </c>
      <c r="E43" s="95">
        <v>0</v>
      </c>
      <c r="F43" s="6">
        <f t="shared" si="1"/>
        <v>0</v>
      </c>
      <c r="G43" s="95">
        <v>0</v>
      </c>
      <c r="H43" s="6">
        <f t="shared" si="2"/>
        <v>0</v>
      </c>
      <c r="I43" s="95">
        <v>13120</v>
      </c>
      <c r="J43" s="6">
        <f t="shared" si="3"/>
        <v>0.020393349156831383</v>
      </c>
      <c r="K43" s="43">
        <f t="shared" si="4"/>
        <v>13120</v>
      </c>
      <c r="L43" s="6">
        <f t="shared" si="5"/>
        <v>0.0023536807117300845</v>
      </c>
    </row>
    <row r="44" spans="2:12" ht="12.75">
      <c r="B44" s="93" t="s">
        <v>89</v>
      </c>
      <c r="C44" s="95">
        <v>44542</v>
      </c>
      <c r="D44" s="6">
        <f t="shared" si="0"/>
        <v>0.016329406606330494</v>
      </c>
      <c r="E44" s="95">
        <v>44542</v>
      </c>
      <c r="F44" s="6">
        <f t="shared" si="1"/>
        <v>0.0244093439639455</v>
      </c>
      <c r="G44" s="95">
        <v>6088</v>
      </c>
      <c r="H44" s="6">
        <f t="shared" si="2"/>
        <v>0.016089177596718737</v>
      </c>
      <c r="I44" s="95">
        <v>23221</v>
      </c>
      <c r="J44" s="6">
        <f t="shared" si="3"/>
        <v>0.036094051888016884</v>
      </c>
      <c r="K44" s="43">
        <f t="shared" si="4"/>
        <v>118393</v>
      </c>
      <c r="L44" s="6">
        <f t="shared" si="5"/>
        <v>0.021239277477428344</v>
      </c>
    </row>
    <row r="45" spans="2:12" ht="12.75">
      <c r="B45" s="93" t="s">
        <v>93</v>
      </c>
      <c r="C45" s="95">
        <v>7786</v>
      </c>
      <c r="D45" s="6">
        <f t="shared" si="0"/>
        <v>0.00285440168463224</v>
      </c>
      <c r="E45" s="95">
        <v>7786</v>
      </c>
      <c r="F45" s="6">
        <f t="shared" si="1"/>
        <v>0.004266785328527674</v>
      </c>
      <c r="G45" s="95">
        <v>142</v>
      </c>
      <c r="H45" s="6">
        <f t="shared" si="2"/>
        <v>0.00037527319624409673</v>
      </c>
      <c r="I45" s="95">
        <v>9853</v>
      </c>
      <c r="J45" s="6">
        <f t="shared" si="3"/>
        <v>0.015315218692245398</v>
      </c>
      <c r="K45" s="43">
        <f t="shared" si="4"/>
        <v>25567</v>
      </c>
      <c r="L45" s="6">
        <f t="shared" si="5"/>
        <v>0.004586627649146575</v>
      </c>
    </row>
    <row r="46" spans="2:12" ht="12.75">
      <c r="B46" s="93" t="s">
        <v>97</v>
      </c>
      <c r="C46" s="95">
        <v>0</v>
      </c>
      <c r="D46" s="6">
        <f t="shared" si="0"/>
        <v>0</v>
      </c>
      <c r="E46" s="95">
        <v>0</v>
      </c>
      <c r="F46" s="6">
        <f t="shared" si="1"/>
        <v>0</v>
      </c>
      <c r="G46" s="95">
        <v>0</v>
      </c>
      <c r="H46" s="6">
        <f t="shared" si="2"/>
        <v>0</v>
      </c>
      <c r="I46" s="95">
        <v>286</v>
      </c>
      <c r="J46" s="6">
        <f t="shared" si="3"/>
        <v>0.00044455014168092805</v>
      </c>
      <c r="K46" s="43">
        <f t="shared" si="4"/>
        <v>286</v>
      </c>
      <c r="L46" s="6">
        <f t="shared" si="5"/>
        <v>5.1307369173384464E-05</v>
      </c>
    </row>
    <row r="47" spans="2:12" ht="12.75">
      <c r="B47" s="93" t="s">
        <v>99</v>
      </c>
      <c r="C47" s="95">
        <v>153021</v>
      </c>
      <c r="D47" s="6">
        <f t="shared" si="0"/>
        <v>0.05609856154432443</v>
      </c>
      <c r="E47" s="95">
        <v>153021</v>
      </c>
      <c r="F47" s="6">
        <f t="shared" si="1"/>
        <v>0.08385663469774379</v>
      </c>
      <c r="G47" s="95">
        <v>15330</v>
      </c>
      <c r="H47" s="6">
        <f t="shared" si="2"/>
        <v>0.040513648580436636</v>
      </c>
      <c r="I47" s="95">
        <v>44325</v>
      </c>
      <c r="J47" s="6">
        <f t="shared" si="3"/>
        <v>0.06889750010492005</v>
      </c>
      <c r="K47" s="43">
        <f t="shared" si="4"/>
        <v>365697</v>
      </c>
      <c r="L47" s="6">
        <f t="shared" si="5"/>
        <v>0.06560472372237475</v>
      </c>
    </row>
    <row r="48" spans="2:12" ht="12.75">
      <c r="B48" s="93" t="s">
        <v>106</v>
      </c>
      <c r="C48" s="95">
        <v>4052</v>
      </c>
      <c r="D48" s="6">
        <f t="shared" si="0"/>
        <v>0.0014854913467929407</v>
      </c>
      <c r="E48" s="95">
        <v>4052</v>
      </c>
      <c r="F48" s="6">
        <f t="shared" si="1"/>
        <v>0.002220525834985119</v>
      </c>
      <c r="G48" s="95">
        <v>256</v>
      </c>
      <c r="H48" s="6">
        <f t="shared" si="2"/>
        <v>0.0006765488608344278</v>
      </c>
      <c r="I48" s="95">
        <v>6412</v>
      </c>
      <c r="J48" s="6">
        <f t="shared" si="3"/>
        <v>0.009966627651951436</v>
      </c>
      <c r="K48" s="43">
        <f t="shared" si="4"/>
        <v>14772</v>
      </c>
      <c r="L48" s="6">
        <f t="shared" si="5"/>
        <v>0.002650043557444879</v>
      </c>
    </row>
    <row r="49" spans="2:12" ht="12.75">
      <c r="B49" s="93" t="s">
        <v>110</v>
      </c>
      <c r="C49" s="95">
        <v>26</v>
      </c>
      <c r="D49" s="6">
        <f t="shared" si="0"/>
        <v>9.531780606272571E-06</v>
      </c>
      <c r="E49" s="95">
        <v>26</v>
      </c>
      <c r="F49" s="6">
        <f t="shared" si="1"/>
        <v>1.424819143870017E-05</v>
      </c>
      <c r="G49" s="95">
        <v>0</v>
      </c>
      <c r="H49" s="6">
        <f t="shared" si="2"/>
        <v>0</v>
      </c>
      <c r="I49" s="95">
        <v>4113</v>
      </c>
      <c r="J49" s="6">
        <f t="shared" si="3"/>
        <v>0.006393128436131668</v>
      </c>
      <c r="K49" s="43">
        <f t="shared" si="4"/>
        <v>4165</v>
      </c>
      <c r="L49" s="6">
        <f t="shared" si="5"/>
        <v>0.0007471859881368751</v>
      </c>
    </row>
    <row r="50" spans="2:12" ht="12.75">
      <c r="B50" s="93" t="s">
        <v>112</v>
      </c>
      <c r="C50" s="95">
        <v>0</v>
      </c>
      <c r="D50" s="6">
        <f t="shared" si="0"/>
        <v>0</v>
      </c>
      <c r="E50" s="95">
        <v>0</v>
      </c>
      <c r="F50" s="6">
        <f t="shared" si="1"/>
        <v>0</v>
      </c>
      <c r="G50" s="95">
        <v>0</v>
      </c>
      <c r="H50" s="6">
        <f t="shared" si="2"/>
        <v>0</v>
      </c>
      <c r="I50" s="95">
        <v>9193</v>
      </c>
      <c r="J50" s="6">
        <f t="shared" si="3"/>
        <v>0.014289333749904794</v>
      </c>
      <c r="K50" s="43">
        <f t="shared" si="4"/>
        <v>9193</v>
      </c>
      <c r="L50" s="6">
        <f t="shared" si="5"/>
        <v>0.0016491910657724592</v>
      </c>
    </row>
    <row r="51" spans="2:12" ht="12.75">
      <c r="B51" s="93" t="s">
        <v>115</v>
      </c>
      <c r="C51" s="95">
        <v>84027</v>
      </c>
      <c r="D51" s="6">
        <f t="shared" si="0"/>
        <v>0.030804881884740974</v>
      </c>
      <c r="E51" s="95">
        <v>84027</v>
      </c>
      <c r="F51" s="6">
        <f t="shared" si="1"/>
        <v>0.046047414693063816</v>
      </c>
      <c r="G51" s="95">
        <v>3268</v>
      </c>
      <c r="H51" s="6">
        <f t="shared" si="2"/>
        <v>0.008636569051589493</v>
      </c>
      <c r="I51" s="95">
        <v>10236</v>
      </c>
      <c r="J51" s="6">
        <f t="shared" si="3"/>
        <v>0.0159105428330279</v>
      </c>
      <c r="K51" s="43">
        <f t="shared" si="4"/>
        <v>181558</v>
      </c>
      <c r="L51" s="6">
        <f t="shared" si="5"/>
        <v>0.03257085081252215</v>
      </c>
    </row>
    <row r="52" spans="2:12" ht="12.75">
      <c r="B52" s="93" t="s">
        <v>120</v>
      </c>
      <c r="C52" s="95">
        <v>0</v>
      </c>
      <c r="D52" s="6">
        <f t="shared" si="0"/>
        <v>0</v>
      </c>
      <c r="E52" s="95">
        <v>0</v>
      </c>
      <c r="F52" s="6">
        <f t="shared" si="1"/>
        <v>0</v>
      </c>
      <c r="G52" s="95">
        <v>0</v>
      </c>
      <c r="H52" s="6">
        <f t="shared" si="2"/>
        <v>0</v>
      </c>
      <c r="I52" s="95">
        <v>149</v>
      </c>
      <c r="J52" s="6">
        <f t="shared" si="3"/>
        <v>0.00023160129758901496</v>
      </c>
      <c r="K52" s="43">
        <f t="shared" si="4"/>
        <v>149</v>
      </c>
      <c r="L52" s="6">
        <f t="shared" si="5"/>
        <v>2.6730062960959037E-05</v>
      </c>
    </row>
    <row r="53" spans="2:12" ht="12.75">
      <c r="B53" s="93" t="s">
        <v>121</v>
      </c>
      <c r="C53" s="95">
        <v>738</v>
      </c>
      <c r="D53" s="6">
        <f t="shared" si="0"/>
        <v>0.000270555926439583</v>
      </c>
      <c r="E53" s="95">
        <v>738</v>
      </c>
      <c r="F53" s="6">
        <f t="shared" si="1"/>
        <v>0.00040442943391387406</v>
      </c>
      <c r="G53" s="95">
        <v>0</v>
      </c>
      <c r="H53" s="6">
        <f t="shared" si="2"/>
        <v>0</v>
      </c>
      <c r="I53" s="95">
        <v>743</v>
      </c>
      <c r="J53" s="6">
        <f t="shared" si="3"/>
        <v>0.0011548977456955578</v>
      </c>
      <c r="K53" s="43">
        <f t="shared" si="4"/>
        <v>2219</v>
      </c>
      <c r="L53" s="6">
        <f t="shared" si="5"/>
        <v>0.0003980806020830074</v>
      </c>
    </row>
    <row r="54" spans="2:12" ht="12.75">
      <c r="B54" s="93" t="s">
        <v>122</v>
      </c>
      <c r="C54" s="95">
        <v>13679</v>
      </c>
      <c r="D54" s="6">
        <f t="shared" si="0"/>
        <v>0.005014816419738558</v>
      </c>
      <c r="E54" s="95">
        <v>13679</v>
      </c>
      <c r="F54" s="6">
        <f t="shared" si="1"/>
        <v>0.00749619271884537</v>
      </c>
      <c r="G54" s="95">
        <v>962</v>
      </c>
      <c r="H54" s="6">
        <f t="shared" si="2"/>
        <v>0.0025423437661043734</v>
      </c>
      <c r="I54" s="95">
        <v>2191</v>
      </c>
      <c r="J54" s="6">
        <f t="shared" si="3"/>
        <v>0.003405627134345851</v>
      </c>
      <c r="K54" s="43">
        <f t="shared" si="4"/>
        <v>30511</v>
      </c>
      <c r="L54" s="6">
        <f t="shared" si="5"/>
        <v>0.005473563429542424</v>
      </c>
    </row>
    <row r="55" spans="2:12" ht="12.75">
      <c r="B55" s="93" t="s">
        <v>123</v>
      </c>
      <c r="C55" s="95">
        <v>282</v>
      </c>
      <c r="D55" s="6">
        <f t="shared" si="0"/>
        <v>0.00010338315888341789</v>
      </c>
      <c r="E55" s="95">
        <v>282</v>
      </c>
      <c r="F55" s="6">
        <f t="shared" si="1"/>
        <v>0.00015453807637359415</v>
      </c>
      <c r="G55" s="95">
        <v>0</v>
      </c>
      <c r="H55" s="6">
        <f t="shared" si="2"/>
        <v>0</v>
      </c>
      <c r="I55" s="95">
        <v>0</v>
      </c>
      <c r="J55" s="6">
        <f t="shared" si="3"/>
        <v>0</v>
      </c>
      <c r="K55" s="43">
        <f t="shared" si="4"/>
        <v>564</v>
      </c>
      <c r="L55" s="6">
        <f t="shared" si="5"/>
        <v>0.00010117956718107985</v>
      </c>
    </row>
    <row r="56" spans="2:12" ht="12.75">
      <c r="B56" s="93" t="s">
        <v>127</v>
      </c>
      <c r="C56" s="95">
        <v>41</v>
      </c>
      <c r="D56" s="6">
        <f t="shared" si="0"/>
        <v>1.5030884802199055E-05</v>
      </c>
      <c r="E56" s="95">
        <v>41</v>
      </c>
      <c r="F56" s="6">
        <f t="shared" si="1"/>
        <v>2.2468301884104116E-05</v>
      </c>
      <c r="G56" s="95">
        <v>0</v>
      </c>
      <c r="H56" s="6">
        <f t="shared" si="2"/>
        <v>0</v>
      </c>
      <c r="I56" s="95">
        <v>18207</v>
      </c>
      <c r="J56" s="6">
        <f t="shared" si="3"/>
        <v>0.02830043506847782</v>
      </c>
      <c r="K56" s="43">
        <f t="shared" si="4"/>
        <v>18289</v>
      </c>
      <c r="L56" s="6">
        <f t="shared" si="5"/>
        <v>0.0032809806811609386</v>
      </c>
    </row>
    <row r="57" spans="2:12" ht="12.75">
      <c r="B57" s="93" t="s">
        <v>128</v>
      </c>
      <c r="C57" s="95">
        <v>0</v>
      </c>
      <c r="D57" s="6">
        <f t="shared" si="0"/>
        <v>0</v>
      </c>
      <c r="E57" s="95">
        <v>0</v>
      </c>
      <c r="F57" s="6">
        <f t="shared" si="1"/>
        <v>0</v>
      </c>
      <c r="G57" s="95">
        <v>0</v>
      </c>
      <c r="H57" s="6">
        <f t="shared" si="2"/>
        <v>0</v>
      </c>
      <c r="I57" s="95">
        <v>7077</v>
      </c>
      <c r="J57" s="6">
        <f t="shared" si="3"/>
        <v>0.011000284449915831</v>
      </c>
      <c r="K57" s="43">
        <f t="shared" si="4"/>
        <v>7077</v>
      </c>
      <c r="L57" s="6">
        <f t="shared" si="5"/>
        <v>0.0012695882924476987</v>
      </c>
    </row>
    <row r="58" spans="2:12" ht="12.75">
      <c r="B58" s="93" t="s">
        <v>130</v>
      </c>
      <c r="C58" s="95">
        <v>0</v>
      </c>
      <c r="D58" s="6">
        <f t="shared" si="0"/>
        <v>0</v>
      </c>
      <c r="E58" s="95">
        <v>0</v>
      </c>
      <c r="F58" s="6">
        <f t="shared" si="1"/>
        <v>0</v>
      </c>
      <c r="G58" s="95">
        <v>0</v>
      </c>
      <c r="H58" s="6">
        <f t="shared" si="2"/>
        <v>0</v>
      </c>
      <c r="I58" s="95">
        <v>4294</v>
      </c>
      <c r="J58" s="6">
        <f t="shared" si="3"/>
        <v>0.006674469609712954</v>
      </c>
      <c r="K58" s="43">
        <f t="shared" si="4"/>
        <v>4294</v>
      </c>
      <c r="L58" s="6">
        <f t="shared" si="5"/>
        <v>0.0007703281231836115</v>
      </c>
    </row>
    <row r="59" spans="2:12" ht="12.75">
      <c r="B59" s="93" t="s">
        <v>131</v>
      </c>
      <c r="C59" s="95">
        <v>0</v>
      </c>
      <c r="D59" s="6">
        <f t="shared" si="0"/>
        <v>0</v>
      </c>
      <c r="E59" s="95">
        <v>0</v>
      </c>
      <c r="F59" s="6">
        <f t="shared" si="1"/>
        <v>0</v>
      </c>
      <c r="G59" s="95">
        <v>0</v>
      </c>
      <c r="H59" s="6">
        <f t="shared" si="2"/>
        <v>0</v>
      </c>
      <c r="I59" s="95">
        <v>3610</v>
      </c>
      <c r="J59" s="6">
        <f t="shared" si="3"/>
        <v>0.005611279760378147</v>
      </c>
      <c r="K59" s="43">
        <f t="shared" si="4"/>
        <v>3610</v>
      </c>
      <c r="L59" s="6">
        <f t="shared" si="5"/>
        <v>0.0006476209885171955</v>
      </c>
    </row>
    <row r="60" spans="2:12" ht="12.75">
      <c r="B60" s="93" t="s">
        <v>132</v>
      </c>
      <c r="C60" s="95">
        <v>10111</v>
      </c>
      <c r="D60" s="6">
        <f t="shared" si="0"/>
        <v>0.003706762835000845</v>
      </c>
      <c r="E60" s="95">
        <v>10111</v>
      </c>
      <c r="F60" s="6">
        <f t="shared" si="1"/>
        <v>0.0055409024475652855</v>
      </c>
      <c r="G60" s="95">
        <v>0</v>
      </c>
      <c r="H60" s="6">
        <f t="shared" si="2"/>
        <v>0</v>
      </c>
      <c r="I60" s="95">
        <v>32407</v>
      </c>
      <c r="J60" s="6">
        <f t="shared" si="3"/>
        <v>0.05037250504004837</v>
      </c>
      <c r="K60" s="43">
        <f t="shared" si="4"/>
        <v>52629</v>
      </c>
      <c r="L60" s="6">
        <f t="shared" si="5"/>
        <v>0.009441452909881297</v>
      </c>
    </row>
    <row r="61" spans="2:12" ht="12.75">
      <c r="B61" s="93" t="s">
        <v>134</v>
      </c>
      <c r="C61" s="95">
        <v>1183</v>
      </c>
      <c r="D61" s="6">
        <f t="shared" si="0"/>
        <v>0.000433696017585402</v>
      </c>
      <c r="E61" s="95">
        <v>1183</v>
      </c>
      <c r="F61" s="6">
        <f t="shared" si="1"/>
        <v>0.0006482927104608578</v>
      </c>
      <c r="G61" s="95">
        <v>0</v>
      </c>
      <c r="H61" s="6">
        <f t="shared" si="2"/>
        <v>0</v>
      </c>
      <c r="I61" s="95">
        <v>1240</v>
      </c>
      <c r="J61" s="6">
        <f t="shared" si="3"/>
        <v>0.0019274201947005272</v>
      </c>
      <c r="K61" s="43">
        <f t="shared" si="4"/>
        <v>3606</v>
      </c>
      <c r="L61" s="6">
        <f t="shared" si="5"/>
        <v>0.0006469034029343509</v>
      </c>
    </row>
    <row r="62" spans="2:12" ht="12.75">
      <c r="B62" s="93" t="s">
        <v>135</v>
      </c>
      <c r="C62" s="95">
        <v>111483</v>
      </c>
      <c r="D62" s="6">
        <f t="shared" si="0"/>
        <v>0.04087044220496481</v>
      </c>
      <c r="E62" s="95">
        <v>111483</v>
      </c>
      <c r="F62" s="6">
        <f t="shared" si="1"/>
        <v>0.0610935048523312</v>
      </c>
      <c r="G62" s="95">
        <v>46283</v>
      </c>
      <c r="H62" s="6">
        <f t="shared" si="2"/>
        <v>0.12231527705468682</v>
      </c>
      <c r="I62" s="95">
        <v>743</v>
      </c>
      <c r="J62" s="6">
        <f t="shared" si="3"/>
        <v>0.0011548977456955578</v>
      </c>
      <c r="K62" s="43">
        <f t="shared" si="4"/>
        <v>269992</v>
      </c>
      <c r="L62" s="6">
        <f t="shared" si="5"/>
        <v>0.048435591670840626</v>
      </c>
    </row>
    <row r="63" spans="2:12" ht="12.75">
      <c r="B63" s="93" t="s">
        <v>136</v>
      </c>
      <c r="C63" s="95">
        <v>120</v>
      </c>
      <c r="D63" s="6">
        <f t="shared" si="0"/>
        <v>4.399283356741187E-05</v>
      </c>
      <c r="E63" s="95">
        <v>120</v>
      </c>
      <c r="F63" s="6">
        <f t="shared" si="1"/>
        <v>6.576088356323155E-05</v>
      </c>
      <c r="G63" s="95">
        <v>0</v>
      </c>
      <c r="H63" s="6">
        <f t="shared" si="2"/>
        <v>0</v>
      </c>
      <c r="I63" s="95">
        <v>20790</v>
      </c>
      <c r="J63" s="6">
        <f t="shared" si="3"/>
        <v>0.032315375683729</v>
      </c>
      <c r="K63" s="43">
        <f t="shared" si="4"/>
        <v>21030</v>
      </c>
      <c r="L63" s="6">
        <f t="shared" si="5"/>
        <v>0.0037727062018051583</v>
      </c>
    </row>
    <row r="64" spans="2:12" ht="12.75">
      <c r="B64" s="93" t="s">
        <v>137</v>
      </c>
      <c r="C64" s="95">
        <v>82132</v>
      </c>
      <c r="D64" s="6">
        <f t="shared" si="0"/>
        <v>0.030110161721322262</v>
      </c>
      <c r="E64" s="95">
        <v>82132</v>
      </c>
      <c r="F64" s="6">
        <f t="shared" si="1"/>
        <v>0.04500894074012778</v>
      </c>
      <c r="G64" s="95">
        <v>34689</v>
      </c>
      <c r="H64" s="6">
        <f t="shared" si="2"/>
        <v>0.09167501341205261</v>
      </c>
      <c r="I64" s="95">
        <v>29922</v>
      </c>
      <c r="J64" s="6">
        <f t="shared" si="3"/>
        <v>0.04650989279502352</v>
      </c>
      <c r="K64" s="43">
        <f t="shared" si="4"/>
        <v>228875</v>
      </c>
      <c r="L64" s="6">
        <f t="shared" si="5"/>
        <v>0.04105935006838591</v>
      </c>
    </row>
    <row r="65" spans="2:12" ht="12.75">
      <c r="B65" s="93" t="s">
        <v>139</v>
      </c>
      <c r="C65" s="95">
        <v>3140</v>
      </c>
      <c r="D65" s="6">
        <f t="shared" si="0"/>
        <v>0.0011511458116806106</v>
      </c>
      <c r="E65" s="95">
        <v>3140</v>
      </c>
      <c r="F65" s="6">
        <f t="shared" si="1"/>
        <v>0.001720743119904559</v>
      </c>
      <c r="G65" s="95">
        <v>1489</v>
      </c>
      <c r="H65" s="6">
        <f t="shared" si="2"/>
        <v>0.003935083022587747</v>
      </c>
      <c r="I65" s="95">
        <v>17788</v>
      </c>
      <c r="J65" s="6">
        <f t="shared" si="3"/>
        <v>0.027649153567204012</v>
      </c>
      <c r="K65" s="43">
        <f t="shared" si="4"/>
        <v>25557</v>
      </c>
      <c r="L65" s="6">
        <f t="shared" si="5"/>
        <v>0.004584833685189464</v>
      </c>
    </row>
    <row r="66" spans="2:12" ht="12.75">
      <c r="B66" s="93" t="s">
        <v>140</v>
      </c>
      <c r="C66" s="95">
        <v>6590</v>
      </c>
      <c r="D66" s="6">
        <f t="shared" si="0"/>
        <v>0.0024159397767437017</v>
      </c>
      <c r="E66" s="95">
        <v>6590</v>
      </c>
      <c r="F66" s="6">
        <f t="shared" si="1"/>
        <v>0.0036113685223474663</v>
      </c>
      <c r="G66" s="95">
        <v>0</v>
      </c>
      <c r="H66" s="6">
        <f t="shared" si="2"/>
        <v>0</v>
      </c>
      <c r="I66" s="95">
        <v>14865</v>
      </c>
      <c r="J66" s="6">
        <f t="shared" si="3"/>
        <v>0.023105726769534946</v>
      </c>
      <c r="K66" s="43">
        <f t="shared" si="4"/>
        <v>28045</v>
      </c>
      <c r="L66" s="6">
        <f t="shared" si="5"/>
        <v>0.0050311719177187665</v>
      </c>
    </row>
    <row r="67" spans="2:12" ht="12.75">
      <c r="B67" s="93" t="s">
        <v>141</v>
      </c>
      <c r="C67" s="95">
        <v>0</v>
      </c>
      <c r="D67" s="6">
        <f t="shared" si="0"/>
        <v>0</v>
      </c>
      <c r="E67" s="95">
        <v>0</v>
      </c>
      <c r="F67" s="6">
        <f t="shared" si="1"/>
        <v>0</v>
      </c>
      <c r="G67" s="95">
        <v>0</v>
      </c>
      <c r="H67" s="6">
        <f t="shared" si="2"/>
        <v>0</v>
      </c>
      <c r="I67" s="95">
        <v>3738</v>
      </c>
      <c r="J67" s="6">
        <f t="shared" si="3"/>
        <v>0.005810239264347234</v>
      </c>
      <c r="K67" s="43">
        <f t="shared" si="4"/>
        <v>3738</v>
      </c>
      <c r="L67" s="6">
        <f t="shared" si="5"/>
        <v>0.0006705837271682207</v>
      </c>
    </row>
    <row r="68" spans="2:12" ht="12.75">
      <c r="B68" s="93" t="s">
        <v>143</v>
      </c>
      <c r="C68" s="95">
        <v>310</v>
      </c>
      <c r="D68" s="6">
        <f aca="true" t="shared" si="6" ref="D68:D73">+C68/$C$76</f>
        <v>0.00011364815338248066</v>
      </c>
      <c r="E68" s="95">
        <v>310</v>
      </c>
      <c r="F68" s="6">
        <f aca="true" t="shared" si="7" ref="F68:F73">+E68/$E$76</f>
        <v>0.00016988228253834818</v>
      </c>
      <c r="G68" s="95">
        <v>0</v>
      </c>
      <c r="H68" s="6">
        <f aca="true" t="shared" si="8" ref="H68:H73">+G68/$G$76</f>
        <v>0</v>
      </c>
      <c r="I68" s="95">
        <v>18465</v>
      </c>
      <c r="J68" s="6">
        <f aca="true" t="shared" si="9" ref="J68:J73">+I68/$I$76</f>
        <v>0.02870146281866551</v>
      </c>
      <c r="K68" s="43">
        <f aca="true" t="shared" si="10" ref="K68:K73">+C68+E68+G68+I68</f>
        <v>19085</v>
      </c>
      <c r="L68" s="6">
        <f aca="true" t="shared" si="11" ref="L68:L73">+K68/$K$76</f>
        <v>0.0034237802121470018</v>
      </c>
    </row>
    <row r="69" spans="2:12" ht="12.75">
      <c r="B69" s="93" t="s">
        <v>145</v>
      </c>
      <c r="C69" s="95">
        <v>1713</v>
      </c>
      <c r="D69" s="6">
        <f t="shared" si="6"/>
        <v>0.0006279976991748045</v>
      </c>
      <c r="E69" s="95">
        <v>1713</v>
      </c>
      <c r="F69" s="6">
        <f t="shared" si="7"/>
        <v>0.0009387366128651304</v>
      </c>
      <c r="G69" s="95">
        <v>0</v>
      </c>
      <c r="H69" s="6">
        <f t="shared" si="8"/>
        <v>0</v>
      </c>
      <c r="I69" s="95">
        <v>0</v>
      </c>
      <c r="J69" s="6">
        <f t="shared" si="9"/>
        <v>0</v>
      </c>
      <c r="K69" s="43">
        <f t="shared" si="10"/>
        <v>3426</v>
      </c>
      <c r="L69" s="6">
        <f t="shared" si="11"/>
        <v>0.0006146120517063467</v>
      </c>
    </row>
    <row r="70" spans="2:12" ht="12.75">
      <c r="B70" s="93" t="s">
        <v>146</v>
      </c>
      <c r="C70" s="95">
        <v>3772</v>
      </c>
      <c r="D70" s="6">
        <f t="shared" si="6"/>
        <v>0.001382841401802313</v>
      </c>
      <c r="E70" s="95">
        <v>3772</v>
      </c>
      <c r="F70" s="6">
        <f t="shared" si="7"/>
        <v>0.0020670837733375784</v>
      </c>
      <c r="G70" s="95">
        <v>0</v>
      </c>
      <c r="H70" s="6">
        <f t="shared" si="8"/>
        <v>0</v>
      </c>
      <c r="I70" s="95">
        <v>498</v>
      </c>
      <c r="J70" s="6">
        <f t="shared" si="9"/>
        <v>0.0007740768201297279</v>
      </c>
      <c r="K70" s="43">
        <f t="shared" si="10"/>
        <v>8042</v>
      </c>
      <c r="L70" s="6">
        <f t="shared" si="11"/>
        <v>0.0014427058143089435</v>
      </c>
    </row>
    <row r="71" spans="2:12" ht="12.75">
      <c r="B71" s="93" t="s">
        <v>147</v>
      </c>
      <c r="C71" s="95">
        <v>0</v>
      </c>
      <c r="D71" s="6">
        <f t="shared" si="6"/>
        <v>0</v>
      </c>
      <c r="E71" s="95">
        <v>0</v>
      </c>
      <c r="F71" s="6">
        <f t="shared" si="7"/>
        <v>0</v>
      </c>
      <c r="G71" s="95">
        <v>0</v>
      </c>
      <c r="H71" s="6">
        <f t="shared" si="8"/>
        <v>0</v>
      </c>
      <c r="I71" s="95">
        <v>655</v>
      </c>
      <c r="J71" s="6">
        <f t="shared" si="9"/>
        <v>0.0010181130867168108</v>
      </c>
      <c r="K71" s="43">
        <f t="shared" si="10"/>
        <v>655</v>
      </c>
      <c r="L71" s="6">
        <f t="shared" si="11"/>
        <v>0.00011750463919079309</v>
      </c>
    </row>
    <row r="72" spans="2:12" ht="12.75">
      <c r="B72" s="93" t="s">
        <v>148</v>
      </c>
      <c r="C72" s="95">
        <v>1856</v>
      </c>
      <c r="D72" s="6">
        <f t="shared" si="6"/>
        <v>0.0006804224925093036</v>
      </c>
      <c r="E72" s="95">
        <v>1856</v>
      </c>
      <c r="F72" s="6">
        <f t="shared" si="7"/>
        <v>0.0010171016657779814</v>
      </c>
      <c r="G72" s="95">
        <v>0</v>
      </c>
      <c r="H72" s="6">
        <f t="shared" si="8"/>
        <v>0</v>
      </c>
      <c r="I72" s="95">
        <v>5369</v>
      </c>
      <c r="J72" s="6">
        <f t="shared" si="9"/>
        <v>0.00834541856882833</v>
      </c>
      <c r="K72" s="43">
        <f t="shared" si="10"/>
        <v>9081</v>
      </c>
      <c r="L72" s="6">
        <f t="shared" si="11"/>
        <v>0.0016290986694528122</v>
      </c>
    </row>
    <row r="73" spans="2:12" ht="12.75">
      <c r="B73" s="93" t="s">
        <v>149</v>
      </c>
      <c r="C73" s="95">
        <v>0</v>
      </c>
      <c r="D73" s="6">
        <f t="shared" si="6"/>
        <v>0</v>
      </c>
      <c r="E73" s="95">
        <v>0</v>
      </c>
      <c r="F73" s="6">
        <f t="shared" si="7"/>
        <v>0</v>
      </c>
      <c r="G73" s="95">
        <v>0</v>
      </c>
      <c r="H73" s="6">
        <f t="shared" si="8"/>
        <v>0</v>
      </c>
      <c r="I73" s="95">
        <v>1824</v>
      </c>
      <c r="J73" s="6">
        <f t="shared" si="9"/>
        <v>0.002835172931559485</v>
      </c>
      <c r="K73" s="43">
        <f t="shared" si="10"/>
        <v>1824</v>
      </c>
      <c r="L73" s="6">
        <f t="shared" si="11"/>
        <v>0.0003272190257771093</v>
      </c>
    </row>
    <row r="74" spans="2:12" ht="12.75">
      <c r="B74" s="59"/>
      <c r="C74" s="60"/>
      <c r="D74" s="6"/>
      <c r="E74" s="60"/>
      <c r="F74" s="6"/>
      <c r="G74" s="60"/>
      <c r="H74" s="6"/>
      <c r="I74" s="60"/>
      <c r="J74" s="6"/>
      <c r="K74" s="4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2727717</v>
      </c>
      <c r="D76" s="7">
        <f>SUM(D3:D75)</f>
        <v>0.9999999999999998</v>
      </c>
      <c r="E76" s="4">
        <f>SUM(E3:E74)</f>
        <v>1824793</v>
      </c>
      <c r="F76" s="7">
        <f>SUM(F3:F75)</f>
        <v>1</v>
      </c>
      <c r="G76" s="4">
        <f>SUM(G3:G74)</f>
        <v>378391</v>
      </c>
      <c r="H76" s="7">
        <f>SUM(H3:H75)</f>
        <v>0.9999999999999999</v>
      </c>
      <c r="I76" s="4">
        <f>SUM(I3:I75)</f>
        <v>643347</v>
      </c>
      <c r="J76" s="7">
        <f>SUM(J3:J75)</f>
        <v>0.9999999999999999</v>
      </c>
      <c r="K76" s="4">
        <f>SUM(K3:K75)</f>
        <v>5574248</v>
      </c>
      <c r="L76" s="7">
        <f>SUM(L3:L75)</f>
        <v>0.9999999999999999</v>
      </c>
      <c r="M76" s="4">
        <f>+I76+G76+E76+C76</f>
        <v>5574248</v>
      </c>
    </row>
    <row r="77" spans="5:11" ht="12.75">
      <c r="E77" s="4"/>
      <c r="G77" s="4"/>
      <c r="I77" s="4"/>
      <c r="K77" s="4"/>
    </row>
    <row r="78" spans="3:11" ht="12.75">
      <c r="C78" s="9">
        <v>2727718.31</v>
      </c>
      <c r="E78" s="4">
        <v>1824793.84</v>
      </c>
      <c r="G78" s="9">
        <v>378391.11</v>
      </c>
      <c r="I78" s="9">
        <v>643342.13</v>
      </c>
      <c r="K78" s="4">
        <f>SUM(C78:I78)</f>
        <v>5574245.390000001</v>
      </c>
    </row>
    <row r="80" spans="3:11" ht="12.75">
      <c r="C80" s="4">
        <f>+C76-C78</f>
        <v>-1.3100000000558794</v>
      </c>
      <c r="E80" s="4">
        <f>+E76-E78</f>
        <v>-0.840000000083819</v>
      </c>
      <c r="G80" s="4">
        <f>+G76-G78</f>
        <v>-0.10999999998603016</v>
      </c>
      <c r="I80" s="4">
        <f>+I76-I78</f>
        <v>4.869999999995343</v>
      </c>
      <c r="K80" s="4">
        <f>+K76-K78</f>
        <v>2.6099999994039536</v>
      </c>
    </row>
    <row r="83" ht="12.75">
      <c r="K83" s="4">
        <f>+K78</f>
        <v>5574245.390000001</v>
      </c>
    </row>
    <row r="85" ht="12.75">
      <c r="K85" s="4">
        <f>+K83-K84</f>
        <v>5574245.390000001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C79" sqref="C79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35521</v>
      </c>
      <c r="F1" t="s">
        <v>157</v>
      </c>
    </row>
    <row r="2" spans="2:12" ht="12.75">
      <c r="B2" s="96" t="s">
        <v>150</v>
      </c>
      <c r="C2" s="98" t="s">
        <v>151</v>
      </c>
      <c r="D2" s="1" t="s">
        <v>159</v>
      </c>
      <c r="E2" s="98" t="s">
        <v>152</v>
      </c>
      <c r="F2" s="1" t="s">
        <v>159</v>
      </c>
      <c r="G2" s="98" t="s">
        <v>153</v>
      </c>
      <c r="H2" s="1" t="s">
        <v>159</v>
      </c>
      <c r="I2" s="98" t="s">
        <v>154</v>
      </c>
      <c r="J2" s="1" t="s">
        <v>159</v>
      </c>
      <c r="K2" s="45" t="s">
        <v>155</v>
      </c>
      <c r="L2" s="1" t="s">
        <v>156</v>
      </c>
    </row>
    <row r="3" spans="2:12" ht="12.75">
      <c r="B3" s="97" t="s">
        <v>2</v>
      </c>
      <c r="C3" s="99">
        <v>15176</v>
      </c>
      <c r="D3" s="6">
        <f>+C3/$C$76</f>
        <v>0.007241494488714988</v>
      </c>
      <c r="E3" s="99">
        <v>6046</v>
      </c>
      <c r="F3" s="6">
        <f>+E3/$E$76</f>
        <v>0.003550743447921059</v>
      </c>
      <c r="G3" s="99">
        <v>496</v>
      </c>
      <c r="H3" s="6">
        <f>+G3/$G$76</f>
        <v>0.0013133019482410757</v>
      </c>
      <c r="I3" s="99">
        <v>1733</v>
      </c>
      <c r="J3" s="6">
        <f>+I3/$I$76</f>
        <v>0.002474056667746895</v>
      </c>
      <c r="K3" s="46">
        <f>+C3+E3+G3+I3</f>
        <v>23451</v>
      </c>
      <c r="L3" s="6">
        <f>+K3/$K$76</f>
        <v>0.004808898030076375</v>
      </c>
    </row>
    <row r="4" spans="2:12" ht="12.75">
      <c r="B4" s="97" t="s">
        <v>6</v>
      </c>
      <c r="C4" s="99">
        <v>6172</v>
      </c>
      <c r="D4" s="6">
        <f aca="true" t="shared" si="0" ref="D4:D67">+C4/$C$76</f>
        <v>0.0029450780168917305</v>
      </c>
      <c r="E4" s="99">
        <v>7767</v>
      </c>
      <c r="F4" s="6">
        <f aca="true" t="shared" si="1" ref="F4:F67">+E4/$E$76</f>
        <v>0.0045614661528287906</v>
      </c>
      <c r="G4" s="99">
        <v>1072</v>
      </c>
      <c r="H4" s="6">
        <f aca="true" t="shared" si="2" ref="H4:H67">+G4/$G$76</f>
        <v>0.002838426791359744</v>
      </c>
      <c r="I4" s="99">
        <v>13698</v>
      </c>
      <c r="J4" s="6">
        <f aca="true" t="shared" si="3" ref="J4:J67">+I4/$I$76</f>
        <v>0.01955546926416444</v>
      </c>
      <c r="K4" s="46">
        <f aca="true" t="shared" si="4" ref="K4:K67">+C4+E4+G4+I4</f>
        <v>28709</v>
      </c>
      <c r="L4" s="6">
        <f aca="true" t="shared" si="5" ref="L4:L67">+K4/$K$76</f>
        <v>0.00588711157500587</v>
      </c>
    </row>
    <row r="5" spans="2:12" ht="12.75">
      <c r="B5" s="97" t="s">
        <v>7</v>
      </c>
      <c r="C5" s="99">
        <v>415</v>
      </c>
      <c r="D5" s="6">
        <f t="shared" si="0"/>
        <v>0.00019802452641122298</v>
      </c>
      <c r="E5" s="99">
        <v>451</v>
      </c>
      <c r="F5" s="6">
        <f t="shared" si="1"/>
        <v>0.0002648669029130661</v>
      </c>
      <c r="G5" s="99">
        <v>0</v>
      </c>
      <c r="H5" s="6">
        <f t="shared" si="2"/>
        <v>0</v>
      </c>
      <c r="I5" s="99">
        <v>3281</v>
      </c>
      <c r="J5" s="6">
        <f t="shared" si="3"/>
        <v>0.0046840045740782245</v>
      </c>
      <c r="K5" s="46">
        <f t="shared" si="4"/>
        <v>4147</v>
      </c>
      <c r="L5" s="6">
        <f t="shared" si="5"/>
        <v>0.0008503901808335137</v>
      </c>
    </row>
    <row r="6" spans="2:12" ht="12.75">
      <c r="B6" s="97" t="s">
        <v>8</v>
      </c>
      <c r="C6" s="99">
        <v>25100</v>
      </c>
      <c r="D6" s="6">
        <f t="shared" si="0"/>
        <v>0.011976905091377582</v>
      </c>
      <c r="E6" s="99">
        <v>34279</v>
      </c>
      <c r="F6" s="6">
        <f t="shared" si="1"/>
        <v>0.020131646485492222</v>
      </c>
      <c r="G6" s="99">
        <v>17508</v>
      </c>
      <c r="H6" s="6">
        <f t="shared" si="2"/>
        <v>0.046357440543961195</v>
      </c>
      <c r="I6" s="99">
        <v>15239</v>
      </c>
      <c r="J6" s="6">
        <f t="shared" si="3"/>
        <v>0.021755423866009774</v>
      </c>
      <c r="K6" s="46">
        <f t="shared" si="4"/>
        <v>92126</v>
      </c>
      <c r="L6" s="6">
        <f t="shared" si="5"/>
        <v>0.01889149886652237</v>
      </c>
    </row>
    <row r="7" spans="2:12" ht="12.75">
      <c r="B7" s="97" t="s">
        <v>12</v>
      </c>
      <c r="C7" s="99">
        <v>0</v>
      </c>
      <c r="D7" s="6">
        <f t="shared" si="0"/>
        <v>0</v>
      </c>
      <c r="E7" s="99">
        <v>0</v>
      </c>
      <c r="F7" s="6">
        <f t="shared" si="1"/>
        <v>0</v>
      </c>
      <c r="G7" s="99">
        <v>0</v>
      </c>
      <c r="H7" s="6">
        <f t="shared" si="2"/>
        <v>0</v>
      </c>
      <c r="I7" s="99">
        <v>3630</v>
      </c>
      <c r="J7" s="6">
        <f t="shared" si="3"/>
        <v>0.005182242183451373</v>
      </c>
      <c r="K7" s="46">
        <f t="shared" si="4"/>
        <v>3630</v>
      </c>
      <c r="L7" s="6">
        <f t="shared" si="5"/>
        <v>0.0007443733678383541</v>
      </c>
    </row>
    <row r="8" spans="2:12" ht="12.75">
      <c r="B8" s="97" t="s">
        <v>15</v>
      </c>
      <c r="C8" s="99">
        <v>25128</v>
      </c>
      <c r="D8" s="6">
        <f t="shared" si="0"/>
        <v>0.011990265782316172</v>
      </c>
      <c r="E8" s="99">
        <v>30796</v>
      </c>
      <c r="F8" s="6">
        <f t="shared" si="1"/>
        <v>0.018086122266321027</v>
      </c>
      <c r="G8" s="99">
        <v>3286</v>
      </c>
      <c r="H8" s="6">
        <f t="shared" si="2"/>
        <v>0.008700625407097127</v>
      </c>
      <c r="I8" s="99">
        <v>3405</v>
      </c>
      <c r="J8" s="6">
        <f t="shared" si="3"/>
        <v>0.004861028824972982</v>
      </c>
      <c r="K8" s="46">
        <f t="shared" si="4"/>
        <v>62615</v>
      </c>
      <c r="L8" s="6">
        <f t="shared" si="5"/>
        <v>0.012839927941377009</v>
      </c>
    </row>
    <row r="9" spans="2:12" ht="12.75">
      <c r="B9" s="97" t="s">
        <v>17</v>
      </c>
      <c r="C9" s="99">
        <v>5362</v>
      </c>
      <c r="D9" s="6">
        <f t="shared" si="0"/>
        <v>0.002558572314739705</v>
      </c>
      <c r="E9" s="99">
        <v>14767</v>
      </c>
      <c r="F9" s="6">
        <f t="shared" si="1"/>
        <v>0.008672482384295448</v>
      </c>
      <c r="G9" s="99">
        <v>636</v>
      </c>
      <c r="H9" s="6">
        <f t="shared" si="2"/>
        <v>0.0016839920142768632</v>
      </c>
      <c r="I9" s="99">
        <v>1207</v>
      </c>
      <c r="J9" s="6">
        <f t="shared" si="3"/>
        <v>0.001723131216370746</v>
      </c>
      <c r="K9" s="46">
        <f t="shared" si="4"/>
        <v>21972</v>
      </c>
      <c r="L9" s="6">
        <f t="shared" si="5"/>
        <v>0.00450561202152736</v>
      </c>
    </row>
    <row r="10" spans="2:12" ht="12.75">
      <c r="B10" s="97" t="s">
        <v>24</v>
      </c>
      <c r="C10" s="99">
        <v>234</v>
      </c>
      <c r="D10" s="6">
        <f t="shared" si="0"/>
        <v>0.0001116572028439185</v>
      </c>
      <c r="E10" s="99">
        <v>309</v>
      </c>
      <c r="F10" s="6">
        <f t="shared" si="1"/>
        <v>0.00018147200221759963</v>
      </c>
      <c r="G10" s="99">
        <v>0</v>
      </c>
      <c r="H10" s="6">
        <f t="shared" si="2"/>
        <v>0</v>
      </c>
      <c r="I10" s="99">
        <v>455</v>
      </c>
      <c r="J10" s="6">
        <f t="shared" si="3"/>
        <v>0.0006495647915896349</v>
      </c>
      <c r="K10" s="46">
        <f t="shared" si="4"/>
        <v>998</v>
      </c>
      <c r="L10" s="6">
        <f t="shared" si="5"/>
        <v>0.00020465141077208744</v>
      </c>
    </row>
    <row r="11" spans="2:12" ht="12.75">
      <c r="B11" s="97" t="s">
        <v>27</v>
      </c>
      <c r="C11" s="99">
        <v>374</v>
      </c>
      <c r="D11" s="6">
        <f t="shared" si="0"/>
        <v>0.0001784606575368612</v>
      </c>
      <c r="E11" s="99">
        <v>1002</v>
      </c>
      <c r="F11" s="6">
        <f t="shared" si="1"/>
        <v>0.0005884626091327988</v>
      </c>
      <c r="G11" s="99">
        <v>0</v>
      </c>
      <c r="H11" s="6">
        <f t="shared" si="2"/>
        <v>0</v>
      </c>
      <c r="I11" s="99">
        <v>1115</v>
      </c>
      <c r="J11" s="6">
        <f t="shared" si="3"/>
        <v>0.0015917906431262483</v>
      </c>
      <c r="K11" s="46">
        <f t="shared" si="4"/>
        <v>2491</v>
      </c>
      <c r="L11" s="6">
        <f t="shared" si="5"/>
        <v>0.0005108082807948596</v>
      </c>
    </row>
    <row r="12" spans="2:12" ht="12.75">
      <c r="B12" s="97" t="s">
        <v>28</v>
      </c>
      <c r="C12" s="99">
        <v>19053</v>
      </c>
      <c r="D12" s="6">
        <f t="shared" si="0"/>
        <v>0.00909147301617598</v>
      </c>
      <c r="E12" s="99">
        <v>37089</v>
      </c>
      <c r="F12" s="6">
        <f t="shared" si="1"/>
        <v>0.021781925858409552</v>
      </c>
      <c r="G12" s="99">
        <v>0</v>
      </c>
      <c r="H12" s="6">
        <f t="shared" si="2"/>
        <v>0</v>
      </c>
      <c r="I12" s="99">
        <v>5322</v>
      </c>
      <c r="J12" s="6">
        <f t="shared" si="3"/>
        <v>0.007597766639208873</v>
      </c>
      <c r="K12" s="46">
        <f t="shared" si="4"/>
        <v>61464</v>
      </c>
      <c r="L12" s="6">
        <f t="shared" si="5"/>
        <v>0.012603902115927436</v>
      </c>
    </row>
    <row r="13" spans="2:12" ht="12.75">
      <c r="B13" s="97" t="s">
        <v>31</v>
      </c>
      <c r="C13" s="99">
        <v>2014</v>
      </c>
      <c r="D13" s="6">
        <f t="shared" si="0"/>
        <v>0.0009610154125113328</v>
      </c>
      <c r="E13" s="99">
        <v>877</v>
      </c>
      <c r="F13" s="6">
        <f t="shared" si="1"/>
        <v>0.0005150516049994655</v>
      </c>
      <c r="G13" s="99">
        <v>0</v>
      </c>
      <c r="H13" s="6">
        <f t="shared" si="2"/>
        <v>0</v>
      </c>
      <c r="I13" s="99">
        <v>801</v>
      </c>
      <c r="J13" s="6">
        <f t="shared" si="3"/>
        <v>0.0011435195561830716</v>
      </c>
      <c r="K13" s="46">
        <f t="shared" si="4"/>
        <v>3692</v>
      </c>
      <c r="L13" s="6">
        <f t="shared" si="5"/>
        <v>0.0007570871829364196</v>
      </c>
    </row>
    <row r="14" spans="2:12" ht="12.75">
      <c r="B14" s="97" t="s">
        <v>32</v>
      </c>
      <c r="C14" s="99">
        <v>154</v>
      </c>
      <c r="D14" s="6">
        <f t="shared" si="0"/>
        <v>7.348380016223697E-05</v>
      </c>
      <c r="E14" s="99">
        <v>208</v>
      </c>
      <c r="F14" s="6">
        <f t="shared" si="1"/>
        <v>0.00012215591087786642</v>
      </c>
      <c r="G14" s="99">
        <v>0</v>
      </c>
      <c r="H14" s="6">
        <f t="shared" si="2"/>
        <v>0</v>
      </c>
      <c r="I14" s="99">
        <v>0</v>
      </c>
      <c r="J14" s="6">
        <f t="shared" si="3"/>
        <v>0</v>
      </c>
      <c r="K14" s="46">
        <f t="shared" si="4"/>
        <v>362</v>
      </c>
      <c r="L14" s="6">
        <f t="shared" si="5"/>
        <v>7.423227524999564E-05</v>
      </c>
    </row>
    <row r="15" spans="2:12" ht="12.75">
      <c r="B15" s="97" t="s">
        <v>33</v>
      </c>
      <c r="C15" s="99">
        <v>6782</v>
      </c>
      <c r="D15" s="6">
        <f t="shared" si="0"/>
        <v>0.0032361502123395523</v>
      </c>
      <c r="E15" s="99">
        <v>8746</v>
      </c>
      <c r="F15" s="6">
        <f t="shared" si="1"/>
        <v>0.005136421137201056</v>
      </c>
      <c r="G15" s="99">
        <v>1183</v>
      </c>
      <c r="H15" s="6">
        <f t="shared" si="2"/>
        <v>0.003132331058002404</v>
      </c>
      <c r="I15" s="99">
        <v>3734</v>
      </c>
      <c r="J15" s="6">
        <f t="shared" si="3"/>
        <v>0.005330714135814718</v>
      </c>
      <c r="K15" s="46">
        <f t="shared" si="4"/>
        <v>20445</v>
      </c>
      <c r="L15" s="6">
        <f t="shared" si="5"/>
        <v>0.004192483059354036</v>
      </c>
    </row>
    <row r="16" spans="2:12" ht="12.75">
      <c r="B16" s="97" t="s">
        <v>35</v>
      </c>
      <c r="C16" s="99">
        <v>20035</v>
      </c>
      <c r="D16" s="6">
        <f t="shared" si="0"/>
        <v>0.00956005153409362</v>
      </c>
      <c r="E16" s="99">
        <v>22873</v>
      </c>
      <c r="F16" s="6">
        <f t="shared" si="1"/>
        <v>0.013433039180333837</v>
      </c>
      <c r="G16" s="99">
        <v>11112</v>
      </c>
      <c r="H16" s="6">
        <f t="shared" si="2"/>
        <v>0.029422200098497647</v>
      </c>
      <c r="I16" s="99">
        <v>0</v>
      </c>
      <c r="J16" s="6">
        <f t="shared" si="3"/>
        <v>0</v>
      </c>
      <c r="K16" s="46">
        <f t="shared" si="4"/>
        <v>54020</v>
      </c>
      <c r="L16" s="6">
        <f t="shared" si="5"/>
        <v>0.011077424058024211</v>
      </c>
    </row>
    <row r="17" spans="2:12" ht="12.75">
      <c r="B17" s="97" t="s">
        <v>38</v>
      </c>
      <c r="C17" s="99">
        <v>32307</v>
      </c>
      <c r="D17" s="6">
        <f t="shared" si="0"/>
        <v>0.015415851505463568</v>
      </c>
      <c r="E17" s="99">
        <v>36741</v>
      </c>
      <c r="F17" s="6">
        <f t="shared" si="1"/>
        <v>0.021577549622902353</v>
      </c>
      <c r="G17" s="99">
        <v>9778</v>
      </c>
      <c r="H17" s="6">
        <f t="shared" si="2"/>
        <v>0.025890053326413785</v>
      </c>
      <c r="I17" s="99">
        <v>29179</v>
      </c>
      <c r="J17" s="6">
        <f t="shared" si="3"/>
        <v>0.0416563759424043</v>
      </c>
      <c r="K17" s="46">
        <f t="shared" si="4"/>
        <v>108005</v>
      </c>
      <c r="L17" s="6">
        <f t="shared" si="5"/>
        <v>0.02214767096236403</v>
      </c>
    </row>
    <row r="18" spans="2:12" ht="12.75">
      <c r="B18" s="97" t="s">
        <v>39</v>
      </c>
      <c r="C18" s="99">
        <v>61</v>
      </c>
      <c r="D18" s="6">
        <f t="shared" si="0"/>
        <v>2.9107219544782173E-05</v>
      </c>
      <c r="E18" s="99">
        <v>62</v>
      </c>
      <c r="F18" s="6">
        <f t="shared" si="1"/>
        <v>3.641185805013326E-05</v>
      </c>
      <c r="G18" s="99">
        <v>0</v>
      </c>
      <c r="H18" s="6">
        <f t="shared" si="2"/>
        <v>0</v>
      </c>
      <c r="I18" s="99">
        <v>2342</v>
      </c>
      <c r="J18" s="6">
        <f t="shared" si="3"/>
        <v>0.0033434741580284067</v>
      </c>
      <c r="K18" s="46">
        <f t="shared" si="4"/>
        <v>2465</v>
      </c>
      <c r="L18" s="6">
        <f t="shared" si="5"/>
        <v>0.0005054766809150256</v>
      </c>
    </row>
    <row r="19" spans="2:12" ht="12.75">
      <c r="B19" s="97" t="s">
        <v>40</v>
      </c>
      <c r="C19" s="99">
        <v>225848</v>
      </c>
      <c r="D19" s="6">
        <f t="shared" si="0"/>
        <v>0.10776733311065514</v>
      </c>
      <c r="E19" s="99">
        <v>249295</v>
      </c>
      <c r="F19" s="6">
        <f t="shared" si="1"/>
        <v>0.14640797020335436</v>
      </c>
      <c r="G19" s="99">
        <v>48232</v>
      </c>
      <c r="H19" s="6">
        <f t="shared" si="2"/>
        <v>0.12770802332170073</v>
      </c>
      <c r="I19" s="99">
        <v>17491</v>
      </c>
      <c r="J19" s="6">
        <f t="shared" si="3"/>
        <v>0.024970412680646824</v>
      </c>
      <c r="K19" s="46">
        <f t="shared" si="4"/>
        <v>540866</v>
      </c>
      <c r="L19" s="6">
        <f t="shared" si="5"/>
        <v>0.1109108115617794</v>
      </c>
    </row>
    <row r="20" spans="2:12" ht="12.75">
      <c r="B20" s="97" t="s">
        <v>42</v>
      </c>
      <c r="C20" s="99">
        <v>0</v>
      </c>
      <c r="D20" s="6">
        <f t="shared" si="0"/>
        <v>0</v>
      </c>
      <c r="E20" s="99">
        <v>0</v>
      </c>
      <c r="F20" s="6">
        <f t="shared" si="1"/>
        <v>0</v>
      </c>
      <c r="G20" s="99">
        <v>0</v>
      </c>
      <c r="H20" s="6">
        <f t="shared" si="2"/>
        <v>0</v>
      </c>
      <c r="I20" s="99">
        <v>136</v>
      </c>
      <c r="J20" s="6">
        <f t="shared" si="3"/>
        <v>0.00019415563001360517</v>
      </c>
      <c r="K20" s="46">
        <f t="shared" si="4"/>
        <v>136</v>
      </c>
      <c r="L20" s="6">
        <f t="shared" si="5"/>
        <v>2.7888368602208307E-05</v>
      </c>
    </row>
    <row r="21" spans="2:12" ht="12.75">
      <c r="B21" s="97" t="s">
        <v>43</v>
      </c>
      <c r="C21" s="99">
        <v>3916</v>
      </c>
      <c r="D21" s="6">
        <f t="shared" si="0"/>
        <v>0.0018685880612683114</v>
      </c>
      <c r="E21" s="99">
        <v>4951</v>
      </c>
      <c r="F21" s="6">
        <f t="shared" si="1"/>
        <v>0.0029076630517130605</v>
      </c>
      <c r="G21" s="99">
        <v>27</v>
      </c>
      <c r="H21" s="6">
        <f t="shared" si="2"/>
        <v>7.149022702118758E-05</v>
      </c>
      <c r="I21" s="99">
        <v>638</v>
      </c>
      <c r="J21" s="6">
        <f t="shared" si="3"/>
        <v>0.0009108183231520596</v>
      </c>
      <c r="K21" s="46">
        <f t="shared" si="4"/>
        <v>9532</v>
      </c>
      <c r="L21" s="6">
        <f t="shared" si="5"/>
        <v>0.0019546465405606587</v>
      </c>
    </row>
    <row r="22" spans="2:12" ht="12.75">
      <c r="B22" s="97" t="s">
        <v>44</v>
      </c>
      <c r="C22" s="99">
        <v>11782</v>
      </c>
      <c r="D22" s="6">
        <f t="shared" si="0"/>
        <v>0.0056219878799446486</v>
      </c>
      <c r="E22" s="99">
        <v>14045</v>
      </c>
      <c r="F22" s="6">
        <f t="shared" si="1"/>
        <v>0.008248460424421315</v>
      </c>
      <c r="G22" s="99">
        <v>804</v>
      </c>
      <c r="H22" s="6">
        <f t="shared" si="2"/>
        <v>0.0021288200935198082</v>
      </c>
      <c r="I22" s="99">
        <v>8713</v>
      </c>
      <c r="J22" s="6">
        <f t="shared" si="3"/>
        <v>0.012438808855209867</v>
      </c>
      <c r="K22" s="46">
        <f t="shared" si="4"/>
        <v>35344</v>
      </c>
      <c r="L22" s="6">
        <f t="shared" si="5"/>
        <v>0.007247694852032724</v>
      </c>
    </row>
    <row r="23" spans="2:12" ht="12.75">
      <c r="B23" s="97" t="s">
        <v>45</v>
      </c>
      <c r="C23" s="99">
        <v>144554</v>
      </c>
      <c r="D23" s="6">
        <f t="shared" si="0"/>
        <v>0.06897647564059742</v>
      </c>
      <c r="E23" s="99">
        <v>174340</v>
      </c>
      <c r="F23" s="6">
        <f t="shared" si="1"/>
        <v>0.10238779568484245</v>
      </c>
      <c r="G23" s="99">
        <v>48234</v>
      </c>
      <c r="H23" s="6">
        <f t="shared" si="2"/>
        <v>0.12771331889407267</v>
      </c>
      <c r="I23" s="99">
        <v>12723</v>
      </c>
      <c r="J23" s="6">
        <f t="shared" si="3"/>
        <v>0.018163544710758078</v>
      </c>
      <c r="K23" s="46">
        <f t="shared" si="4"/>
        <v>379851</v>
      </c>
      <c r="L23" s="6">
        <f t="shared" si="5"/>
        <v>0.07789282869056932</v>
      </c>
    </row>
    <row r="24" spans="2:12" ht="12.75">
      <c r="B24" s="97" t="s">
        <v>46</v>
      </c>
      <c r="C24" s="99">
        <v>100423</v>
      </c>
      <c r="D24" s="6">
        <f t="shared" si="0"/>
        <v>0.047918595218781314</v>
      </c>
      <c r="E24" s="99">
        <v>127787</v>
      </c>
      <c r="F24" s="6">
        <f t="shared" si="1"/>
        <v>0.07504777588148998</v>
      </c>
      <c r="G24" s="99">
        <v>23462</v>
      </c>
      <c r="H24" s="6">
        <f t="shared" si="2"/>
        <v>0.06212235949522604</v>
      </c>
      <c r="I24" s="99">
        <v>35937</v>
      </c>
      <c r="J24" s="6">
        <f t="shared" si="3"/>
        <v>0.0513041976161686</v>
      </c>
      <c r="K24" s="46">
        <f t="shared" si="4"/>
        <v>287609</v>
      </c>
      <c r="L24" s="6">
        <f t="shared" si="5"/>
        <v>0.058977542686121535</v>
      </c>
    </row>
    <row r="25" spans="2:12" ht="12.75">
      <c r="B25" s="97" t="s">
        <v>48</v>
      </c>
      <c r="C25" s="99">
        <v>73087</v>
      </c>
      <c r="D25" s="6">
        <f t="shared" si="0"/>
        <v>0.034874743522450735</v>
      </c>
      <c r="E25" s="99">
        <v>94148</v>
      </c>
      <c r="F25" s="6">
        <f t="shared" si="1"/>
        <v>0.055291993737160414</v>
      </c>
      <c r="G25" s="99">
        <v>22120</v>
      </c>
      <c r="H25" s="6">
        <f t="shared" si="2"/>
        <v>0.05856903043365442</v>
      </c>
      <c r="I25" s="99">
        <v>65491</v>
      </c>
      <c r="J25" s="6">
        <f t="shared" si="3"/>
        <v>0.09349592915603688</v>
      </c>
      <c r="K25" s="46">
        <f t="shared" si="4"/>
        <v>254846</v>
      </c>
      <c r="L25" s="6">
        <f t="shared" si="5"/>
        <v>0.05225911165292925</v>
      </c>
    </row>
    <row r="26" spans="2:12" ht="12.75">
      <c r="B26" s="97" t="s">
        <v>51</v>
      </c>
      <c r="C26" s="99">
        <v>101937</v>
      </c>
      <c r="D26" s="6">
        <f t="shared" si="0"/>
        <v>0.04864102686453214</v>
      </c>
      <c r="E26" s="99">
        <v>118792</v>
      </c>
      <c r="F26" s="6">
        <f t="shared" si="1"/>
        <v>0.06976512002405531</v>
      </c>
      <c r="G26" s="99">
        <v>41535</v>
      </c>
      <c r="H26" s="6">
        <f t="shared" si="2"/>
        <v>0.10997579923426024</v>
      </c>
      <c r="I26" s="99">
        <v>34163</v>
      </c>
      <c r="J26" s="6">
        <f t="shared" si="3"/>
        <v>0.048771608736432305</v>
      </c>
      <c r="K26" s="46">
        <f t="shared" si="4"/>
        <v>296427</v>
      </c>
      <c r="L26" s="6">
        <f t="shared" si="5"/>
        <v>0.060785775291520606</v>
      </c>
    </row>
    <row r="27" spans="2:12" ht="12.75">
      <c r="B27" s="97" t="s">
        <v>52</v>
      </c>
      <c r="C27" s="99">
        <v>1668</v>
      </c>
      <c r="D27" s="6">
        <f t="shared" si="0"/>
        <v>0.0007959154459130601</v>
      </c>
      <c r="E27" s="99">
        <v>1744</v>
      </c>
      <c r="F27" s="6">
        <f t="shared" si="1"/>
        <v>0.0010242303296682646</v>
      </c>
      <c r="G27" s="99">
        <v>0</v>
      </c>
      <c r="H27" s="6">
        <f t="shared" si="2"/>
        <v>0</v>
      </c>
      <c r="I27" s="99">
        <v>21206</v>
      </c>
      <c r="J27" s="6">
        <f t="shared" si="3"/>
        <v>0.0302740021328567</v>
      </c>
      <c r="K27" s="46">
        <f t="shared" si="4"/>
        <v>24618</v>
      </c>
      <c r="L27" s="6">
        <f t="shared" si="5"/>
        <v>0.005048204840067383</v>
      </c>
    </row>
    <row r="28" spans="2:12" ht="12.75">
      <c r="B28" s="97" t="s">
        <v>53</v>
      </c>
      <c r="C28" s="99">
        <v>8005</v>
      </c>
      <c r="D28" s="6">
        <f t="shared" si="0"/>
        <v>0.003819726105835759</v>
      </c>
      <c r="E28" s="99">
        <v>9214</v>
      </c>
      <c r="F28" s="6">
        <f t="shared" si="1"/>
        <v>0.005411271936676255</v>
      </c>
      <c r="G28" s="99">
        <v>49</v>
      </c>
      <c r="H28" s="6">
        <f t="shared" si="2"/>
        <v>0.00012974152311252563</v>
      </c>
      <c r="I28" s="99">
        <v>19447</v>
      </c>
      <c r="J28" s="6">
        <f t="shared" si="3"/>
        <v>0.02776282747701897</v>
      </c>
      <c r="K28" s="46">
        <f t="shared" si="4"/>
        <v>36715</v>
      </c>
      <c r="L28" s="6">
        <f t="shared" si="5"/>
        <v>0.007528834214927044</v>
      </c>
    </row>
    <row r="29" spans="2:12" ht="12.75">
      <c r="B29" s="97" t="s">
        <v>54</v>
      </c>
      <c r="C29" s="99">
        <v>2662</v>
      </c>
      <c r="D29" s="6">
        <f t="shared" si="0"/>
        <v>0.0012702199742329532</v>
      </c>
      <c r="E29" s="99">
        <v>1948</v>
      </c>
      <c r="F29" s="6">
        <f t="shared" si="1"/>
        <v>0.0011440370884138642</v>
      </c>
      <c r="G29" s="99">
        <v>62</v>
      </c>
      <c r="H29" s="6">
        <f t="shared" si="2"/>
        <v>0.00016416274353013447</v>
      </c>
      <c r="I29" s="99">
        <v>352</v>
      </c>
      <c r="J29" s="6">
        <f t="shared" si="3"/>
        <v>0.0005025204541528604</v>
      </c>
      <c r="K29" s="46">
        <f t="shared" si="4"/>
        <v>5024</v>
      </c>
      <c r="L29" s="6">
        <f t="shared" si="5"/>
        <v>0.0010302291460109892</v>
      </c>
    </row>
    <row r="30" spans="2:12" ht="12.75">
      <c r="B30" s="97" t="s">
        <v>55</v>
      </c>
      <c r="C30" s="99">
        <v>5698</v>
      </c>
      <c r="D30" s="6">
        <f t="shared" si="0"/>
        <v>0.0027189006060027677</v>
      </c>
      <c r="E30" s="99">
        <v>4952</v>
      </c>
      <c r="F30" s="6">
        <f t="shared" si="1"/>
        <v>0.0029082503397461273</v>
      </c>
      <c r="G30" s="99">
        <v>0</v>
      </c>
      <c r="H30" s="6">
        <f t="shared" si="2"/>
        <v>0</v>
      </c>
      <c r="I30" s="99">
        <v>1743</v>
      </c>
      <c r="J30" s="6">
        <f t="shared" si="3"/>
        <v>0.0024883328170126015</v>
      </c>
      <c r="K30" s="46">
        <f t="shared" si="4"/>
        <v>12393</v>
      </c>
      <c r="L30" s="6">
        <f t="shared" si="5"/>
        <v>0.002541327588876232</v>
      </c>
    </row>
    <row r="31" spans="2:12" ht="12.75">
      <c r="B31" s="97" t="s">
        <v>58</v>
      </c>
      <c r="C31" s="99">
        <v>323616</v>
      </c>
      <c r="D31" s="6">
        <f t="shared" si="0"/>
        <v>0.15441904852793817</v>
      </c>
      <c r="E31" s="99">
        <v>0</v>
      </c>
      <c r="F31" s="6">
        <f t="shared" si="1"/>
        <v>0</v>
      </c>
      <c r="G31" s="99">
        <v>0</v>
      </c>
      <c r="H31" s="6">
        <f t="shared" si="2"/>
        <v>0</v>
      </c>
      <c r="I31" s="99">
        <v>0</v>
      </c>
      <c r="J31" s="6">
        <f t="shared" si="3"/>
        <v>0</v>
      </c>
      <c r="K31" s="46">
        <f t="shared" si="4"/>
        <v>323616</v>
      </c>
      <c r="L31" s="6">
        <f t="shared" si="5"/>
        <v>0.06636119333509002</v>
      </c>
    </row>
    <row r="32" spans="2:12" ht="12.75">
      <c r="B32" s="97" t="s">
        <v>61</v>
      </c>
      <c r="C32" s="99">
        <v>343070</v>
      </c>
      <c r="D32" s="6">
        <f t="shared" si="0"/>
        <v>0.16370186572505607</v>
      </c>
      <c r="E32" s="99">
        <v>0</v>
      </c>
      <c r="F32" s="6">
        <f t="shared" si="1"/>
        <v>0</v>
      </c>
      <c r="G32" s="99">
        <v>0</v>
      </c>
      <c r="H32" s="6">
        <f t="shared" si="2"/>
        <v>0</v>
      </c>
      <c r="I32" s="99">
        <v>0</v>
      </c>
      <c r="J32" s="6">
        <f t="shared" si="3"/>
        <v>0</v>
      </c>
      <c r="K32" s="46">
        <f t="shared" si="4"/>
        <v>343070</v>
      </c>
      <c r="L32" s="6">
        <f t="shared" si="5"/>
        <v>0.07035046041440886</v>
      </c>
    </row>
    <row r="33" spans="2:12" ht="12.75">
      <c r="B33" s="97" t="s">
        <v>63</v>
      </c>
      <c r="C33" s="99">
        <v>36904</v>
      </c>
      <c r="D33" s="6">
        <f t="shared" si="0"/>
        <v>0.017609390657059694</v>
      </c>
      <c r="E33" s="99">
        <v>3690</v>
      </c>
      <c r="F33" s="6">
        <f t="shared" si="1"/>
        <v>0.0021670928420159954</v>
      </c>
      <c r="G33" s="99">
        <v>2626</v>
      </c>
      <c r="H33" s="6">
        <f t="shared" si="2"/>
        <v>0.006953086524356985</v>
      </c>
      <c r="I33" s="99">
        <v>7777</v>
      </c>
      <c r="J33" s="6">
        <f t="shared" si="3"/>
        <v>0.011102561283939761</v>
      </c>
      <c r="K33" s="46">
        <f t="shared" si="4"/>
        <v>50997</v>
      </c>
      <c r="L33" s="6">
        <f t="shared" si="5"/>
        <v>0.010457523041226597</v>
      </c>
    </row>
    <row r="34" spans="2:12" ht="12.75">
      <c r="B34" s="97" t="s">
        <v>67</v>
      </c>
      <c r="C34" s="99">
        <v>79128</v>
      </c>
      <c r="D34" s="6">
        <f t="shared" si="0"/>
        <v>0.03775731259245121</v>
      </c>
      <c r="E34" s="99">
        <v>72722</v>
      </c>
      <c r="F34" s="6">
        <f t="shared" si="1"/>
        <v>0.04270876034067404</v>
      </c>
      <c r="G34" s="99">
        <v>8835</v>
      </c>
      <c r="H34" s="6">
        <f t="shared" si="2"/>
        <v>0.02339319095304416</v>
      </c>
      <c r="I34" s="99">
        <v>7815</v>
      </c>
      <c r="J34" s="6">
        <f t="shared" si="3"/>
        <v>0.011156810651149445</v>
      </c>
      <c r="K34" s="46">
        <f t="shared" si="4"/>
        <v>168500</v>
      </c>
      <c r="L34" s="6">
        <f t="shared" si="5"/>
        <v>0.034552868452000736</v>
      </c>
    </row>
    <row r="35" spans="2:12" ht="12.75">
      <c r="B35" s="97" t="s">
        <v>68</v>
      </c>
      <c r="C35" s="99">
        <v>729</v>
      </c>
      <c r="D35" s="6">
        <f t="shared" si="0"/>
        <v>0.000347855131936823</v>
      </c>
      <c r="E35" s="99">
        <v>1349</v>
      </c>
      <c r="F35" s="6">
        <f t="shared" si="1"/>
        <v>0.0007922515566069317</v>
      </c>
      <c r="G35" s="99">
        <v>187</v>
      </c>
      <c r="H35" s="6">
        <f t="shared" si="2"/>
        <v>0.0004951360167763732</v>
      </c>
      <c r="I35" s="99">
        <v>20401</v>
      </c>
      <c r="J35" s="6">
        <f t="shared" si="3"/>
        <v>0.029124772116967346</v>
      </c>
      <c r="K35" s="46">
        <f t="shared" si="4"/>
        <v>22666</v>
      </c>
      <c r="L35" s="6">
        <f t="shared" si="5"/>
        <v>0.004647924726012158</v>
      </c>
    </row>
    <row r="36" spans="2:12" ht="12.75">
      <c r="B36" s="97" t="s">
        <v>70</v>
      </c>
      <c r="C36" s="99">
        <v>4222</v>
      </c>
      <c r="D36" s="6">
        <f t="shared" si="0"/>
        <v>0.002014601326525743</v>
      </c>
      <c r="E36" s="99">
        <v>4924</v>
      </c>
      <c r="F36" s="6">
        <f t="shared" si="1"/>
        <v>0.0028918062748202605</v>
      </c>
      <c r="G36" s="99">
        <v>252</v>
      </c>
      <c r="H36" s="6">
        <f t="shared" si="2"/>
        <v>0.0006672421188644175</v>
      </c>
      <c r="I36" s="99">
        <v>12400</v>
      </c>
      <c r="J36" s="6">
        <f t="shared" si="3"/>
        <v>0.017702425089475764</v>
      </c>
      <c r="K36" s="46">
        <f t="shared" si="4"/>
        <v>21798</v>
      </c>
      <c r="L36" s="6">
        <f t="shared" si="5"/>
        <v>0.004469931314639241</v>
      </c>
    </row>
    <row r="37" spans="2:12" ht="12.75">
      <c r="B37" s="97" t="s">
        <v>73</v>
      </c>
      <c r="C37" s="99">
        <v>0</v>
      </c>
      <c r="D37" s="6">
        <f t="shared" si="0"/>
        <v>0</v>
      </c>
      <c r="E37" s="99">
        <v>0</v>
      </c>
      <c r="F37" s="6">
        <f t="shared" si="1"/>
        <v>0</v>
      </c>
      <c r="G37" s="99">
        <v>0</v>
      </c>
      <c r="H37" s="6">
        <f t="shared" si="2"/>
        <v>0</v>
      </c>
      <c r="I37" s="99">
        <v>10499</v>
      </c>
      <c r="J37" s="6">
        <f t="shared" si="3"/>
        <v>0.014988529114065004</v>
      </c>
      <c r="K37" s="46">
        <f t="shared" si="4"/>
        <v>10499</v>
      </c>
      <c r="L37" s="6">
        <f t="shared" si="5"/>
        <v>0.0021529410437837134</v>
      </c>
    </row>
    <row r="38" spans="2:12" ht="12.75">
      <c r="B38" s="97" t="s">
        <v>75</v>
      </c>
      <c r="C38" s="99">
        <v>13333</v>
      </c>
      <c r="D38" s="6">
        <f t="shared" si="0"/>
        <v>0.00636207472443575</v>
      </c>
      <c r="E38" s="99">
        <v>15512</v>
      </c>
      <c r="F38" s="6">
        <f t="shared" si="1"/>
        <v>0.009110011968930114</v>
      </c>
      <c r="G38" s="99">
        <v>555</v>
      </c>
      <c r="H38" s="6">
        <f t="shared" si="2"/>
        <v>0.0014695213332133004</v>
      </c>
      <c r="I38" s="99">
        <v>2469</v>
      </c>
      <c r="J38" s="6">
        <f t="shared" si="3"/>
        <v>0.0035247812537028762</v>
      </c>
      <c r="K38" s="46">
        <f t="shared" si="4"/>
        <v>31869</v>
      </c>
      <c r="L38" s="6">
        <f t="shared" si="5"/>
        <v>0.006535106021939533</v>
      </c>
    </row>
    <row r="39" spans="2:12" ht="12.75">
      <c r="B39" s="97" t="s">
        <v>78</v>
      </c>
      <c r="C39" s="99">
        <v>341</v>
      </c>
      <c r="D39" s="6">
        <f t="shared" si="0"/>
        <v>0.00016271412893066755</v>
      </c>
      <c r="E39" s="99">
        <v>362</v>
      </c>
      <c r="F39" s="6">
        <f t="shared" si="1"/>
        <v>0.00021259826797013289</v>
      </c>
      <c r="G39" s="99">
        <v>0</v>
      </c>
      <c r="H39" s="6">
        <f t="shared" si="2"/>
        <v>0</v>
      </c>
      <c r="I39" s="99">
        <v>56</v>
      </c>
      <c r="J39" s="6">
        <f t="shared" si="3"/>
        <v>7.994643588795507E-05</v>
      </c>
      <c r="K39" s="46">
        <f t="shared" si="4"/>
        <v>759</v>
      </c>
      <c r="L39" s="6">
        <f t="shared" si="5"/>
        <v>0.00015564170418438312</v>
      </c>
    </row>
    <row r="40" spans="2:12" ht="12.75">
      <c r="B40" s="97" t="s">
        <v>79</v>
      </c>
      <c r="C40" s="99">
        <v>52069</v>
      </c>
      <c r="D40" s="6">
        <f t="shared" si="0"/>
        <v>0.02484563630290595</v>
      </c>
      <c r="E40" s="99">
        <v>75660</v>
      </c>
      <c r="F40" s="6">
        <f t="shared" si="1"/>
        <v>0.0444342125818239</v>
      </c>
      <c r="G40" s="99">
        <v>19238</v>
      </c>
      <c r="H40" s="6">
        <f t="shared" si="2"/>
        <v>0.05093811064568914</v>
      </c>
      <c r="I40" s="99">
        <v>23451</v>
      </c>
      <c r="J40" s="6">
        <f t="shared" si="3"/>
        <v>0.033478997643007755</v>
      </c>
      <c r="K40" s="46">
        <f t="shared" si="4"/>
        <v>170418</v>
      </c>
      <c r="L40" s="6">
        <f t="shared" si="5"/>
        <v>0.03494617647390541</v>
      </c>
    </row>
    <row r="41" spans="2:12" ht="12.75">
      <c r="B41" s="97" t="s">
        <v>81</v>
      </c>
      <c r="C41" s="99">
        <v>6570</v>
      </c>
      <c r="D41" s="6">
        <f t="shared" si="0"/>
        <v>0.003134990695233096</v>
      </c>
      <c r="E41" s="99">
        <v>231</v>
      </c>
      <c r="F41" s="6">
        <f t="shared" si="1"/>
        <v>0.00013566353563839972</v>
      </c>
      <c r="G41" s="99">
        <v>0</v>
      </c>
      <c r="H41" s="6">
        <f t="shared" si="2"/>
        <v>0</v>
      </c>
      <c r="I41" s="99">
        <v>467</v>
      </c>
      <c r="J41" s="6">
        <f t="shared" si="3"/>
        <v>0.0006666961707084824</v>
      </c>
      <c r="K41" s="46">
        <f t="shared" si="4"/>
        <v>7268</v>
      </c>
      <c r="L41" s="6">
        <f t="shared" si="5"/>
        <v>0.0014903872279474263</v>
      </c>
    </row>
    <row r="42" spans="2:12" ht="12.75">
      <c r="B42" s="97" t="s">
        <v>82</v>
      </c>
      <c r="C42" s="99">
        <v>8702</v>
      </c>
      <c r="D42" s="6">
        <f t="shared" si="0"/>
        <v>0.004152311876699909</v>
      </c>
      <c r="E42" s="99">
        <v>3052</v>
      </c>
      <c r="F42" s="6">
        <f t="shared" si="1"/>
        <v>0.001792403076919463</v>
      </c>
      <c r="G42" s="99">
        <v>6529</v>
      </c>
      <c r="H42" s="6">
        <f t="shared" si="2"/>
        <v>0.017287396008197547</v>
      </c>
      <c r="I42" s="99">
        <v>644</v>
      </c>
      <c r="J42" s="6">
        <f t="shared" si="3"/>
        <v>0.0009193840127114833</v>
      </c>
      <c r="K42" s="46">
        <f t="shared" si="4"/>
        <v>18927</v>
      </c>
      <c r="L42" s="6">
        <f t="shared" si="5"/>
        <v>0.0038811996509852693</v>
      </c>
    </row>
    <row r="43" spans="2:12" ht="12.75">
      <c r="B43" s="97" t="s">
        <v>88</v>
      </c>
      <c r="C43" s="99">
        <v>0</v>
      </c>
      <c r="D43" s="6">
        <f t="shared" si="0"/>
        <v>0</v>
      </c>
      <c r="E43" s="99">
        <v>0</v>
      </c>
      <c r="F43" s="6">
        <f t="shared" si="1"/>
        <v>0</v>
      </c>
      <c r="G43" s="99">
        <v>0</v>
      </c>
      <c r="H43" s="6">
        <f t="shared" si="2"/>
        <v>0</v>
      </c>
      <c r="I43" s="99">
        <v>13371</v>
      </c>
      <c r="J43" s="6">
        <f t="shared" si="3"/>
        <v>0.019088639183175844</v>
      </c>
      <c r="K43" s="46">
        <f t="shared" si="4"/>
        <v>13371</v>
      </c>
      <c r="L43" s="6">
        <f t="shared" si="5"/>
        <v>0.0027418777689715242</v>
      </c>
    </row>
    <row r="44" spans="2:12" ht="12.75">
      <c r="B44" s="97" t="s">
        <v>89</v>
      </c>
      <c r="C44" s="99">
        <v>35596</v>
      </c>
      <c r="D44" s="6">
        <f t="shared" si="0"/>
        <v>0.0169852555232142</v>
      </c>
      <c r="E44" s="99">
        <v>42982</v>
      </c>
      <c r="F44" s="6">
        <f t="shared" si="1"/>
        <v>0.025242814237271413</v>
      </c>
      <c r="G44" s="99">
        <v>4971</v>
      </c>
      <c r="H44" s="6">
        <f t="shared" si="2"/>
        <v>0.013162145130456425</v>
      </c>
      <c r="I44" s="99">
        <v>27273</v>
      </c>
      <c r="J44" s="6">
        <f t="shared" si="3"/>
        <v>0.03893534189236069</v>
      </c>
      <c r="K44" s="46">
        <f t="shared" si="4"/>
        <v>110822</v>
      </c>
      <c r="L44" s="6">
        <f t="shared" si="5"/>
        <v>0.022725329303190656</v>
      </c>
    </row>
    <row r="45" spans="2:12" ht="12.75">
      <c r="B45" s="97" t="s">
        <v>93</v>
      </c>
      <c r="C45" s="99">
        <v>4331</v>
      </c>
      <c r="D45" s="6">
        <f t="shared" si="0"/>
        <v>0.002066612587679534</v>
      </c>
      <c r="E45" s="99">
        <v>6727</v>
      </c>
      <c r="F45" s="6">
        <f t="shared" si="1"/>
        <v>0.003950686598439458</v>
      </c>
      <c r="G45" s="99">
        <v>186</v>
      </c>
      <c r="H45" s="6">
        <f t="shared" si="2"/>
        <v>0.0004924882305904033</v>
      </c>
      <c r="I45" s="99">
        <v>8919</v>
      </c>
      <c r="J45" s="6">
        <f t="shared" si="3"/>
        <v>0.012732897530083416</v>
      </c>
      <c r="K45" s="46">
        <f t="shared" si="4"/>
        <v>20163</v>
      </c>
      <c r="L45" s="6">
        <f t="shared" si="5"/>
        <v>0.004134655706811222</v>
      </c>
    </row>
    <row r="46" spans="2:12" ht="12.75">
      <c r="B46" s="97" t="s">
        <v>97</v>
      </c>
      <c r="C46" s="99">
        <v>0</v>
      </c>
      <c r="D46" s="6">
        <f t="shared" si="0"/>
        <v>0</v>
      </c>
      <c r="E46" s="99">
        <v>0</v>
      </c>
      <c r="F46" s="6">
        <f t="shared" si="1"/>
        <v>0</v>
      </c>
      <c r="G46" s="99">
        <v>0</v>
      </c>
      <c r="H46" s="6">
        <f t="shared" si="2"/>
        <v>0</v>
      </c>
      <c r="I46" s="99">
        <v>351</v>
      </c>
      <c r="J46" s="6">
        <f t="shared" si="3"/>
        <v>0.0005010928392262898</v>
      </c>
      <c r="K46" s="46">
        <f t="shared" si="4"/>
        <v>351</v>
      </c>
      <c r="L46" s="6">
        <f t="shared" si="5"/>
        <v>7.197659837775821E-05</v>
      </c>
    </row>
    <row r="47" spans="2:12" ht="12.75">
      <c r="B47" s="97" t="s">
        <v>99</v>
      </c>
      <c r="C47" s="99">
        <v>92377</v>
      </c>
      <c r="D47" s="6">
        <f t="shared" si="0"/>
        <v>0.04407930524407119</v>
      </c>
      <c r="E47" s="99">
        <v>144701</v>
      </c>
      <c r="F47" s="6">
        <f t="shared" si="1"/>
        <v>0.08498116567277955</v>
      </c>
      <c r="G47" s="99">
        <v>16322</v>
      </c>
      <c r="H47" s="6">
        <f t="shared" si="2"/>
        <v>0.04321716612740088</v>
      </c>
      <c r="I47" s="99">
        <v>38551</v>
      </c>
      <c r="J47" s="6">
        <f t="shared" si="3"/>
        <v>0.05503598303422421</v>
      </c>
      <c r="K47" s="46">
        <f t="shared" si="4"/>
        <v>291951</v>
      </c>
      <c r="L47" s="6">
        <f t="shared" si="5"/>
        <v>0.059867919866053804</v>
      </c>
    </row>
    <row r="48" spans="2:12" ht="12.75">
      <c r="B48" s="97" t="s">
        <v>106</v>
      </c>
      <c r="C48" s="99">
        <v>1109</v>
      </c>
      <c r="D48" s="6">
        <f t="shared" si="0"/>
        <v>0.0005291787946748104</v>
      </c>
      <c r="E48" s="99">
        <v>3843</v>
      </c>
      <c r="F48" s="6">
        <f t="shared" si="1"/>
        <v>0.0022569479110751954</v>
      </c>
      <c r="G48" s="99">
        <v>293</v>
      </c>
      <c r="H48" s="6">
        <f t="shared" si="2"/>
        <v>0.0007758013524891838</v>
      </c>
      <c r="I48" s="99">
        <v>6665</v>
      </c>
      <c r="J48" s="6">
        <f t="shared" si="3"/>
        <v>0.009515053485593224</v>
      </c>
      <c r="K48" s="46">
        <f t="shared" si="4"/>
        <v>11910</v>
      </c>
      <c r="L48" s="6">
        <f t="shared" si="5"/>
        <v>0.0024422828680316245</v>
      </c>
    </row>
    <row r="49" spans="2:12" ht="12.75">
      <c r="B49" s="97" t="s">
        <v>110</v>
      </c>
      <c r="C49" s="99">
        <v>0</v>
      </c>
      <c r="D49" s="6">
        <f t="shared" si="0"/>
        <v>0</v>
      </c>
      <c r="E49" s="99">
        <v>0</v>
      </c>
      <c r="F49" s="6">
        <f t="shared" si="1"/>
        <v>0</v>
      </c>
      <c r="G49" s="99">
        <v>0</v>
      </c>
      <c r="H49" s="6">
        <f t="shared" si="2"/>
        <v>0</v>
      </c>
      <c r="I49" s="99">
        <v>4855</v>
      </c>
      <c r="J49" s="6">
        <f t="shared" si="3"/>
        <v>0.0069310704685003905</v>
      </c>
      <c r="K49" s="46">
        <f t="shared" si="4"/>
        <v>4855</v>
      </c>
      <c r="L49" s="6">
        <f t="shared" si="5"/>
        <v>0.0009955737467920685</v>
      </c>
    </row>
    <row r="50" spans="2:12" ht="12.75">
      <c r="B50" s="97" t="s">
        <v>112</v>
      </c>
      <c r="C50" s="99">
        <v>0</v>
      </c>
      <c r="D50" s="6">
        <f t="shared" si="0"/>
        <v>0</v>
      </c>
      <c r="E50" s="99">
        <v>0</v>
      </c>
      <c r="F50" s="6">
        <f t="shared" si="1"/>
        <v>0</v>
      </c>
      <c r="G50" s="99">
        <v>0</v>
      </c>
      <c r="H50" s="6">
        <f t="shared" si="2"/>
        <v>0</v>
      </c>
      <c r="I50" s="99">
        <v>9343</v>
      </c>
      <c r="J50" s="6">
        <f t="shared" si="3"/>
        <v>0.01333820625894936</v>
      </c>
      <c r="K50" s="46">
        <f t="shared" si="4"/>
        <v>9343</v>
      </c>
      <c r="L50" s="6">
        <f t="shared" si="5"/>
        <v>0.0019158899106649428</v>
      </c>
    </row>
    <row r="51" spans="2:12" ht="12.75">
      <c r="B51" s="97" t="s">
        <v>115</v>
      </c>
      <c r="C51" s="99">
        <v>70088</v>
      </c>
      <c r="D51" s="6">
        <f t="shared" si="0"/>
        <v>0.0334437180894212</v>
      </c>
      <c r="E51" s="99">
        <v>84664</v>
      </c>
      <c r="F51" s="6">
        <f t="shared" si="1"/>
        <v>0.04972215403155616</v>
      </c>
      <c r="G51" s="99">
        <v>4161</v>
      </c>
      <c r="H51" s="6">
        <f t="shared" si="2"/>
        <v>0.011017438319820798</v>
      </c>
      <c r="I51" s="99">
        <v>10153</v>
      </c>
      <c r="J51" s="6">
        <f t="shared" si="3"/>
        <v>0.014494574349471568</v>
      </c>
      <c r="K51" s="46">
        <f t="shared" si="4"/>
        <v>169066</v>
      </c>
      <c r="L51" s="6">
        <f t="shared" si="5"/>
        <v>0.034668933280154045</v>
      </c>
    </row>
    <row r="52" spans="2:12" ht="12.75">
      <c r="B52" s="97" t="s">
        <v>120</v>
      </c>
      <c r="C52" s="99">
        <v>0</v>
      </c>
      <c r="D52" s="6">
        <f t="shared" si="0"/>
        <v>0</v>
      </c>
      <c r="E52" s="99">
        <v>0</v>
      </c>
      <c r="F52" s="6">
        <f t="shared" si="1"/>
        <v>0</v>
      </c>
      <c r="G52" s="99">
        <v>0</v>
      </c>
      <c r="H52" s="6">
        <f t="shared" si="2"/>
        <v>0</v>
      </c>
      <c r="I52" s="99">
        <v>157</v>
      </c>
      <c r="J52" s="6">
        <f t="shared" si="3"/>
        <v>0.00022413554347158832</v>
      </c>
      <c r="K52" s="46">
        <f t="shared" si="4"/>
        <v>157</v>
      </c>
      <c r="L52" s="6">
        <f t="shared" si="5"/>
        <v>3.2194660812843414E-05</v>
      </c>
    </row>
    <row r="53" spans="2:12" ht="12.75">
      <c r="B53" s="97" t="s">
        <v>121</v>
      </c>
      <c r="C53" s="99">
        <v>594</v>
      </c>
      <c r="D53" s="6">
        <f t="shared" si="0"/>
        <v>0.0002834375149114854</v>
      </c>
      <c r="E53" s="99">
        <v>763</v>
      </c>
      <c r="F53" s="6">
        <f t="shared" si="1"/>
        <v>0.0004481007692298657</v>
      </c>
      <c r="G53" s="99">
        <v>0</v>
      </c>
      <c r="H53" s="6">
        <f t="shared" si="2"/>
        <v>0</v>
      </c>
      <c r="I53" s="99">
        <v>2163</v>
      </c>
      <c r="J53" s="6">
        <f t="shared" si="3"/>
        <v>0.0030879310861722646</v>
      </c>
      <c r="K53" s="46">
        <f t="shared" si="4"/>
        <v>3520</v>
      </c>
      <c r="L53" s="6">
        <f t="shared" si="5"/>
        <v>0.0007218165991159797</v>
      </c>
    </row>
    <row r="54" spans="2:12" ht="12.75">
      <c r="B54" s="97" t="s">
        <v>122</v>
      </c>
      <c r="C54" s="99">
        <v>10403</v>
      </c>
      <c r="D54" s="6">
        <f t="shared" si="0"/>
        <v>0.004963973851219163</v>
      </c>
      <c r="E54" s="99">
        <v>13236</v>
      </c>
      <c r="F54" s="6">
        <f t="shared" si="1"/>
        <v>0.007773344405670383</v>
      </c>
      <c r="G54" s="99">
        <v>999</v>
      </c>
      <c r="H54" s="6">
        <f t="shared" si="2"/>
        <v>0.0026451383997839408</v>
      </c>
      <c r="I54" s="99">
        <v>1975</v>
      </c>
      <c r="J54" s="6">
        <f t="shared" si="3"/>
        <v>0.002819539479976987</v>
      </c>
      <c r="K54" s="46">
        <f t="shared" si="4"/>
        <v>26613</v>
      </c>
      <c r="L54" s="6">
        <f t="shared" si="5"/>
        <v>0.005457302600077718</v>
      </c>
    </row>
    <row r="55" spans="2:12" ht="12.75">
      <c r="B55" s="97" t="s">
        <v>123</v>
      </c>
      <c r="C55" s="99">
        <v>269</v>
      </c>
      <c r="D55" s="6">
        <f t="shared" si="0"/>
        <v>0.00012835806651715416</v>
      </c>
      <c r="E55" s="99">
        <v>332</v>
      </c>
      <c r="F55" s="6">
        <f t="shared" si="1"/>
        <v>0.00019497962697813292</v>
      </c>
      <c r="G55" s="99">
        <v>0</v>
      </c>
      <c r="H55" s="6">
        <f t="shared" si="2"/>
        <v>0</v>
      </c>
      <c r="I55" s="99">
        <v>0</v>
      </c>
      <c r="J55" s="6">
        <f t="shared" si="3"/>
        <v>0</v>
      </c>
      <c r="K55" s="46">
        <f t="shared" si="4"/>
        <v>601</v>
      </c>
      <c r="L55" s="6">
        <f t="shared" si="5"/>
        <v>0.00012324198183769994</v>
      </c>
    </row>
    <row r="56" spans="2:12" ht="12.75">
      <c r="B56" s="97" t="s">
        <v>127</v>
      </c>
      <c r="C56" s="99">
        <v>0</v>
      </c>
      <c r="D56" s="6">
        <f t="shared" si="0"/>
        <v>0</v>
      </c>
      <c r="E56" s="99">
        <v>24</v>
      </c>
      <c r="F56" s="6">
        <f t="shared" si="1"/>
        <v>1.409491279359997E-05</v>
      </c>
      <c r="G56" s="99">
        <v>0</v>
      </c>
      <c r="H56" s="6">
        <f t="shared" si="2"/>
        <v>0</v>
      </c>
      <c r="I56" s="99">
        <v>16592</v>
      </c>
      <c r="J56" s="6">
        <f t="shared" si="3"/>
        <v>0.02368698686165983</v>
      </c>
      <c r="K56" s="46">
        <f t="shared" si="4"/>
        <v>16616</v>
      </c>
      <c r="L56" s="6">
        <f t="shared" si="5"/>
        <v>0.0034073024462815678</v>
      </c>
    </row>
    <row r="57" spans="2:12" ht="12.75">
      <c r="B57" s="97" t="s">
        <v>128</v>
      </c>
      <c r="C57" s="99">
        <v>0</v>
      </c>
      <c r="D57" s="6">
        <f t="shared" si="0"/>
        <v>0</v>
      </c>
      <c r="E57" s="99">
        <v>0</v>
      </c>
      <c r="F57" s="6">
        <f t="shared" si="1"/>
        <v>0</v>
      </c>
      <c r="G57" s="99">
        <v>0</v>
      </c>
      <c r="H57" s="6">
        <f t="shared" si="2"/>
        <v>0</v>
      </c>
      <c r="I57" s="99">
        <v>7453</v>
      </c>
      <c r="J57" s="6">
        <f t="shared" si="3"/>
        <v>0.010640014047730878</v>
      </c>
      <c r="K57" s="46">
        <f t="shared" si="4"/>
        <v>7453</v>
      </c>
      <c r="L57" s="6">
        <f t="shared" si="5"/>
        <v>0.0015283236117077832</v>
      </c>
    </row>
    <row r="58" spans="2:12" ht="12.75">
      <c r="B58" s="97" t="s">
        <v>130</v>
      </c>
      <c r="C58" s="99">
        <v>0</v>
      </c>
      <c r="D58" s="6">
        <f t="shared" si="0"/>
        <v>0</v>
      </c>
      <c r="E58" s="99">
        <v>0</v>
      </c>
      <c r="F58" s="6">
        <f t="shared" si="1"/>
        <v>0</v>
      </c>
      <c r="G58" s="99">
        <v>0</v>
      </c>
      <c r="H58" s="6">
        <f t="shared" si="2"/>
        <v>0</v>
      </c>
      <c r="I58" s="99">
        <v>4678</v>
      </c>
      <c r="J58" s="6">
        <f t="shared" si="3"/>
        <v>0.00667838262649739</v>
      </c>
      <c r="K58" s="46">
        <f t="shared" si="4"/>
        <v>4678</v>
      </c>
      <c r="L58" s="6">
        <f t="shared" si="5"/>
        <v>0.0009592778553024299</v>
      </c>
    </row>
    <row r="59" spans="2:12" ht="12.75">
      <c r="B59" s="97" t="s">
        <v>131</v>
      </c>
      <c r="C59" s="99">
        <v>0</v>
      </c>
      <c r="D59" s="6">
        <f t="shared" si="0"/>
        <v>0</v>
      </c>
      <c r="E59" s="99">
        <v>0</v>
      </c>
      <c r="F59" s="6">
        <f t="shared" si="1"/>
        <v>0</v>
      </c>
      <c r="G59" s="99">
        <v>0</v>
      </c>
      <c r="H59" s="6">
        <f t="shared" si="2"/>
        <v>0</v>
      </c>
      <c r="I59" s="99">
        <v>3420</v>
      </c>
      <c r="J59" s="6">
        <f t="shared" si="3"/>
        <v>0.0048824430488715416</v>
      </c>
      <c r="K59" s="46">
        <f t="shared" si="4"/>
        <v>3420</v>
      </c>
      <c r="L59" s="6">
        <f t="shared" si="5"/>
        <v>0.0007013104457320031</v>
      </c>
    </row>
    <row r="60" spans="2:12" ht="12.75">
      <c r="B60" s="97" t="s">
        <v>132</v>
      </c>
      <c r="C60" s="99">
        <v>7667</v>
      </c>
      <c r="D60" s="6">
        <f t="shared" si="0"/>
        <v>0.0036584434795056543</v>
      </c>
      <c r="E60" s="99">
        <v>19158</v>
      </c>
      <c r="F60" s="6">
        <f t="shared" si="1"/>
        <v>0.011251264137491177</v>
      </c>
      <c r="G60" s="99">
        <v>0</v>
      </c>
      <c r="H60" s="6">
        <f t="shared" si="2"/>
        <v>0</v>
      </c>
      <c r="I60" s="99">
        <v>35989</v>
      </c>
      <c r="J60" s="6">
        <f t="shared" si="3"/>
        <v>0.05137843359235027</v>
      </c>
      <c r="K60" s="46">
        <f t="shared" si="4"/>
        <v>62814</v>
      </c>
      <c r="L60" s="6">
        <f t="shared" si="5"/>
        <v>0.012880735186611123</v>
      </c>
    </row>
    <row r="61" spans="2:12" ht="12.75">
      <c r="B61" s="97" t="s">
        <v>134</v>
      </c>
      <c r="C61" s="99">
        <v>447</v>
      </c>
      <c r="D61" s="6">
        <f t="shared" si="0"/>
        <v>0.0002132938874838956</v>
      </c>
      <c r="E61" s="99">
        <v>935</v>
      </c>
      <c r="F61" s="6">
        <f t="shared" si="1"/>
        <v>0.0005491143109173322</v>
      </c>
      <c r="G61" s="99">
        <v>0</v>
      </c>
      <c r="H61" s="6">
        <f t="shared" si="2"/>
        <v>0</v>
      </c>
      <c r="I61" s="99">
        <v>1351</v>
      </c>
      <c r="J61" s="6">
        <f t="shared" si="3"/>
        <v>0.001928707765796916</v>
      </c>
      <c r="K61" s="46">
        <f t="shared" si="4"/>
        <v>2733</v>
      </c>
      <c r="L61" s="6">
        <f t="shared" si="5"/>
        <v>0.0005604331719840832</v>
      </c>
    </row>
    <row r="62" spans="2:12" ht="12.75">
      <c r="B62" s="97" t="s">
        <v>135</v>
      </c>
      <c r="C62" s="99">
        <v>85853</v>
      </c>
      <c r="D62" s="6">
        <f t="shared" si="0"/>
        <v>0.04096626425538007</v>
      </c>
      <c r="E62" s="99">
        <v>99670</v>
      </c>
      <c r="F62" s="6">
        <f t="shared" si="1"/>
        <v>0.05853499825575454</v>
      </c>
      <c r="G62" s="99">
        <v>42032</v>
      </c>
      <c r="H62" s="6">
        <f t="shared" si="2"/>
        <v>0.11129174896868728</v>
      </c>
      <c r="I62" s="99">
        <v>778</v>
      </c>
      <c r="J62" s="6">
        <f t="shared" si="3"/>
        <v>0.0011106844128719472</v>
      </c>
      <c r="K62" s="46">
        <f t="shared" si="4"/>
        <v>228333</v>
      </c>
      <c r="L62" s="6">
        <f t="shared" si="5"/>
        <v>0.04682231520623551</v>
      </c>
    </row>
    <row r="63" spans="2:12" ht="12.75">
      <c r="B63" s="97" t="s">
        <v>136</v>
      </c>
      <c r="C63" s="99">
        <v>0</v>
      </c>
      <c r="D63" s="6">
        <f t="shared" si="0"/>
        <v>0</v>
      </c>
      <c r="E63" s="99">
        <v>81</v>
      </c>
      <c r="F63" s="6">
        <f t="shared" si="1"/>
        <v>4.75703306783999E-05</v>
      </c>
      <c r="G63" s="99">
        <v>0</v>
      </c>
      <c r="H63" s="6">
        <f t="shared" si="2"/>
        <v>0</v>
      </c>
      <c r="I63" s="99">
        <v>26284</v>
      </c>
      <c r="J63" s="6">
        <f t="shared" si="3"/>
        <v>0.03752343072998234</v>
      </c>
      <c r="K63" s="46">
        <f t="shared" si="4"/>
        <v>26365</v>
      </c>
      <c r="L63" s="6">
        <f t="shared" si="5"/>
        <v>0.005406447339685456</v>
      </c>
    </row>
    <row r="64" spans="2:12" ht="12.75">
      <c r="B64" s="97" t="s">
        <v>137</v>
      </c>
      <c r="C64" s="99">
        <v>64084</v>
      </c>
      <c r="D64" s="6">
        <f t="shared" si="0"/>
        <v>0.030578804218160997</v>
      </c>
      <c r="E64" s="99">
        <v>83294</v>
      </c>
      <c r="F64" s="6">
        <f t="shared" si="1"/>
        <v>0.04891756942625483</v>
      </c>
      <c r="G64" s="99">
        <v>40821</v>
      </c>
      <c r="H64" s="6">
        <f t="shared" si="2"/>
        <v>0.10808527989747772</v>
      </c>
      <c r="I64" s="99">
        <v>28932</v>
      </c>
      <c r="J64" s="6">
        <f t="shared" si="3"/>
        <v>0.04130375505554136</v>
      </c>
      <c r="K64" s="46">
        <f t="shared" si="4"/>
        <v>217131</v>
      </c>
      <c r="L64" s="6">
        <f t="shared" si="5"/>
        <v>0.04452521590416244</v>
      </c>
    </row>
    <row r="65" spans="2:12" ht="12.75">
      <c r="B65" s="97" t="s">
        <v>139</v>
      </c>
      <c r="C65" s="99">
        <v>2627</v>
      </c>
      <c r="D65" s="6">
        <f t="shared" si="0"/>
        <v>0.0012535191105597174</v>
      </c>
      <c r="E65" s="99">
        <v>3510</v>
      </c>
      <c r="F65" s="6">
        <f t="shared" si="1"/>
        <v>0.0020613809960639954</v>
      </c>
      <c r="G65" s="99">
        <v>71</v>
      </c>
      <c r="H65" s="6">
        <f t="shared" si="2"/>
        <v>0.00018799281920386365</v>
      </c>
      <c r="I65" s="99">
        <v>16113</v>
      </c>
      <c r="J65" s="6">
        <f t="shared" si="3"/>
        <v>0.0230031593118325</v>
      </c>
      <c r="K65" s="46">
        <f t="shared" si="4"/>
        <v>22321</v>
      </c>
      <c r="L65" s="6">
        <f t="shared" si="5"/>
        <v>0.004577178496837439</v>
      </c>
    </row>
    <row r="66" spans="2:12" ht="12.75">
      <c r="B66" s="97" t="s">
        <v>140</v>
      </c>
      <c r="C66" s="99">
        <v>6327</v>
      </c>
      <c r="D66" s="6">
        <f t="shared" si="0"/>
        <v>0.0030190389845874887</v>
      </c>
      <c r="E66" s="99">
        <v>7420</v>
      </c>
      <c r="F66" s="6">
        <f t="shared" si="1"/>
        <v>0.004357677205354658</v>
      </c>
      <c r="G66" s="99">
        <v>0</v>
      </c>
      <c r="H66" s="6">
        <f t="shared" si="2"/>
        <v>0</v>
      </c>
      <c r="I66" s="99">
        <v>15314</v>
      </c>
      <c r="J66" s="6">
        <f t="shared" si="3"/>
        <v>0.02186249498550257</v>
      </c>
      <c r="K66" s="46">
        <f t="shared" si="4"/>
        <v>29061</v>
      </c>
      <c r="L66" s="6">
        <f t="shared" si="5"/>
        <v>0.0059592932349174675</v>
      </c>
    </row>
    <row r="67" spans="2:12" ht="12.75">
      <c r="B67" s="97" t="s">
        <v>141</v>
      </c>
      <c r="C67" s="99">
        <v>0</v>
      </c>
      <c r="D67" s="6">
        <f t="shared" si="0"/>
        <v>0</v>
      </c>
      <c r="E67" s="99">
        <v>0</v>
      </c>
      <c r="F67" s="6">
        <f t="shared" si="1"/>
        <v>0</v>
      </c>
      <c r="G67" s="99">
        <v>0</v>
      </c>
      <c r="H67" s="6">
        <f t="shared" si="2"/>
        <v>0</v>
      </c>
      <c r="I67" s="99">
        <v>4308</v>
      </c>
      <c r="J67" s="6">
        <f t="shared" si="3"/>
        <v>0.006150165103666258</v>
      </c>
      <c r="K67" s="46">
        <f t="shared" si="4"/>
        <v>4308</v>
      </c>
      <c r="L67" s="6">
        <f t="shared" si="5"/>
        <v>0.0008834050877817161</v>
      </c>
    </row>
    <row r="68" spans="2:12" ht="12.75">
      <c r="B68" s="97" t="s">
        <v>143</v>
      </c>
      <c r="C68" s="99">
        <v>229</v>
      </c>
      <c r="D68" s="6">
        <f>+C68/$C$76</f>
        <v>0.0001092713651763134</v>
      </c>
      <c r="E68" s="99">
        <v>247</v>
      </c>
      <c r="F68" s="6">
        <f>+E68/$E$76</f>
        <v>0.00014506014416746635</v>
      </c>
      <c r="G68" s="99">
        <v>0</v>
      </c>
      <c r="H68" s="6">
        <f>+G68/$G$76</f>
        <v>0</v>
      </c>
      <c r="I68" s="99">
        <v>19893</v>
      </c>
      <c r="J68" s="6">
        <f aca="true" t="shared" si="6" ref="J68:J73">+I68/$I$76</f>
        <v>0.028399543734269467</v>
      </c>
      <c r="K68" s="46">
        <f aca="true" t="shared" si="7" ref="K68:K73">+C68+E68+G68+I68</f>
        <v>20369</v>
      </c>
      <c r="L68" s="6">
        <f aca="true" t="shared" si="8" ref="L68:L73">+K68/$K$76</f>
        <v>0.004176898382782213</v>
      </c>
    </row>
    <row r="69" spans="2:12" ht="12.75">
      <c r="B69" s="97" t="s">
        <v>145</v>
      </c>
      <c r="C69" s="99">
        <v>557</v>
      </c>
      <c r="D69" s="6">
        <f>+C69/$C$76</f>
        <v>0.0002657823161712077</v>
      </c>
      <c r="E69" s="99">
        <v>1059</v>
      </c>
      <c r="F69" s="6">
        <f>+E69/$E$76</f>
        <v>0.0006219380270175987</v>
      </c>
      <c r="G69" s="99">
        <v>0</v>
      </c>
      <c r="H69" s="6">
        <f>+G69/$G$76</f>
        <v>0</v>
      </c>
      <c r="I69" s="99">
        <v>0</v>
      </c>
      <c r="J69" s="6">
        <f t="shared" si="6"/>
        <v>0</v>
      </c>
      <c r="K69" s="46">
        <f t="shared" si="7"/>
        <v>1616</v>
      </c>
      <c r="L69" s="6">
        <f t="shared" si="8"/>
        <v>0.0003313794386850634</v>
      </c>
    </row>
    <row r="70" spans="2:12" ht="12.75">
      <c r="B70" s="97" t="s">
        <v>146</v>
      </c>
      <c r="C70" s="99">
        <v>2660</v>
      </c>
      <c r="D70" s="6">
        <f>+C70/$C$76</f>
        <v>0.001269265639165911</v>
      </c>
      <c r="E70" s="99">
        <v>7492</v>
      </c>
      <c r="F70" s="6">
        <f>+E70/$E$76</f>
        <v>0.004399961943735457</v>
      </c>
      <c r="G70" s="99">
        <v>0</v>
      </c>
      <c r="H70" s="6">
        <f>+G70/$G$76</f>
        <v>0</v>
      </c>
      <c r="I70" s="99">
        <v>422</v>
      </c>
      <c r="J70" s="6">
        <f t="shared" si="6"/>
        <v>0.0006024534990128042</v>
      </c>
      <c r="K70" s="46">
        <f t="shared" si="7"/>
        <v>10574</v>
      </c>
      <c r="L70" s="6">
        <f t="shared" si="8"/>
        <v>0.002168320658821696</v>
      </c>
    </row>
    <row r="71" spans="2:12" ht="12.75">
      <c r="B71" s="97" t="s">
        <v>147</v>
      </c>
      <c r="C71" s="99">
        <v>0</v>
      </c>
      <c r="D71" s="6">
        <f>+C71/$C$76</f>
        <v>0</v>
      </c>
      <c r="E71" s="99">
        <v>0</v>
      </c>
      <c r="F71" s="6">
        <f>+E71/$E$76</f>
        <v>0</v>
      </c>
      <c r="G71" s="99">
        <v>0</v>
      </c>
      <c r="H71" s="6">
        <f>+G71/$G$76</f>
        <v>0</v>
      </c>
      <c r="I71" s="99">
        <v>512</v>
      </c>
      <c r="J71" s="6">
        <f t="shared" si="6"/>
        <v>0.0007309388424041606</v>
      </c>
      <c r="K71" s="46">
        <f t="shared" si="7"/>
        <v>512</v>
      </c>
      <c r="L71" s="6">
        <f t="shared" si="8"/>
        <v>0.0001049915053259607</v>
      </c>
    </row>
    <row r="72" spans="2:12" ht="12.75">
      <c r="B72" s="97" t="s">
        <v>148</v>
      </c>
      <c r="C72" s="99">
        <v>3851</v>
      </c>
      <c r="D72" s="6">
        <f>+C72/$C$76</f>
        <v>0.0018375721715894451</v>
      </c>
      <c r="E72" s="99">
        <v>1873</v>
      </c>
      <c r="F72" s="6">
        <f>+E72/$E$76</f>
        <v>0.0010999904859338642</v>
      </c>
      <c r="G72" s="99">
        <v>0</v>
      </c>
      <c r="H72" s="6"/>
      <c r="I72" s="99">
        <v>3447</v>
      </c>
      <c r="J72" s="6">
        <f t="shared" si="6"/>
        <v>0.0049209886518889485</v>
      </c>
      <c r="K72" s="46">
        <f t="shared" si="7"/>
        <v>9171</v>
      </c>
      <c r="L72" s="6">
        <f t="shared" si="8"/>
        <v>0.001880619326844503</v>
      </c>
    </row>
    <row r="73" spans="2:12" ht="12.75">
      <c r="B73" s="97" t="s">
        <v>149</v>
      </c>
      <c r="C73" s="99">
        <v>0</v>
      </c>
      <c r="D73" s="6"/>
      <c r="E73" s="99">
        <v>0</v>
      </c>
      <c r="F73" s="6"/>
      <c r="G73" s="99">
        <v>0</v>
      </c>
      <c r="H73" s="6"/>
      <c r="I73" s="99">
        <v>2047</v>
      </c>
      <c r="J73" s="6">
        <f t="shared" si="6"/>
        <v>0.002922327754690072</v>
      </c>
      <c r="K73" s="46">
        <f t="shared" si="7"/>
        <v>2047</v>
      </c>
      <c r="L73" s="6">
        <f t="shared" si="8"/>
        <v>0.000419760959770003</v>
      </c>
    </row>
    <row r="74" spans="2:12" ht="12.75">
      <c r="B74" s="24"/>
      <c r="C74" s="25"/>
      <c r="D74" s="6"/>
      <c r="E74" s="25"/>
      <c r="F74" s="6"/>
      <c r="G74" s="25"/>
      <c r="H74" s="6"/>
      <c r="I74" s="25"/>
      <c r="J74" s="6"/>
      <c r="K74" s="25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9" ref="C76:L76">SUM(C3:C75)</f>
        <v>2095700</v>
      </c>
      <c r="D76" s="7">
        <f t="shared" si="9"/>
        <v>0.9999999999999998</v>
      </c>
      <c r="E76" s="4">
        <f t="shared" si="9"/>
        <v>1702742</v>
      </c>
      <c r="F76" s="7">
        <f t="shared" si="9"/>
        <v>0.9999999999999999</v>
      </c>
      <c r="G76" s="4">
        <f t="shared" si="9"/>
        <v>377674</v>
      </c>
      <c r="H76" s="7">
        <f t="shared" si="9"/>
        <v>1.0000000000000002</v>
      </c>
      <c r="I76" s="4">
        <f t="shared" si="9"/>
        <v>700469</v>
      </c>
      <c r="J76" s="7">
        <f t="shared" si="9"/>
        <v>0.9999999999999998</v>
      </c>
      <c r="K76" s="4">
        <f t="shared" si="9"/>
        <v>4876585</v>
      </c>
      <c r="L76" s="7">
        <f t="shared" si="9"/>
        <v>1</v>
      </c>
      <c r="M76" s="4">
        <f>+I76+G76+E76+C76</f>
        <v>4876585</v>
      </c>
    </row>
    <row r="77" spans="3:11" ht="12.75">
      <c r="C77" s="4"/>
      <c r="E77" s="4"/>
      <c r="G77" s="4"/>
      <c r="I77" s="4"/>
      <c r="K77" s="4">
        <f>+K76-K78</f>
        <v>5.979999999515712</v>
      </c>
    </row>
    <row r="78" spans="3:11" ht="12.75">
      <c r="C78" s="9">
        <v>2095697.81</v>
      </c>
      <c r="E78" s="4">
        <v>1702740.58</v>
      </c>
      <c r="G78" s="9">
        <v>377672.64</v>
      </c>
      <c r="I78" s="9">
        <v>700467.99</v>
      </c>
      <c r="K78" s="4">
        <f>SUM(C78:I78)</f>
        <v>4876579.0200000005</v>
      </c>
    </row>
    <row r="80" spans="3:11" ht="12.75">
      <c r="C80" s="4">
        <f>+C76-C78</f>
        <v>2.1899999999441206</v>
      </c>
      <c r="E80" s="4">
        <f>+E76-E78</f>
        <v>1.4199999999254942</v>
      </c>
      <c r="G80" s="4">
        <f>+G76-G78</f>
        <v>1.3599999999860302</v>
      </c>
      <c r="I80" s="4">
        <f>+I76-I78</f>
        <v>1.0100000000093132</v>
      </c>
      <c r="K80" s="4">
        <f>+K76-K78</f>
        <v>5.979999999515712</v>
      </c>
    </row>
    <row r="83" ht="12.75">
      <c r="K83" s="4">
        <f>+K78</f>
        <v>4876579.0200000005</v>
      </c>
    </row>
    <row r="84" ht="12.75">
      <c r="K84" s="4">
        <v>0</v>
      </c>
    </row>
    <row r="85" ht="12.75">
      <c r="K85" s="4">
        <f>+K83-K84</f>
        <v>4876579.0200000005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5"/>
  <sheetViews>
    <sheetView workbookViewId="0" topLeftCell="A1">
      <selection activeCell="K1" sqref="K1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4" customWidth="1"/>
    <col min="7" max="7" width="19.57421875" style="4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35551</v>
      </c>
      <c r="F1" t="s">
        <v>157</v>
      </c>
    </row>
    <row r="2" spans="2:12" ht="12.75">
      <c r="B2" s="63" t="s">
        <v>150</v>
      </c>
      <c r="C2" s="100" t="s">
        <v>151</v>
      </c>
      <c r="D2" s="1" t="s">
        <v>159</v>
      </c>
      <c r="E2" s="100" t="s">
        <v>152</v>
      </c>
      <c r="F2" s="1" t="s">
        <v>159</v>
      </c>
      <c r="G2" s="100" t="s">
        <v>153</v>
      </c>
      <c r="H2" s="1" t="s">
        <v>159</v>
      </c>
      <c r="I2" s="100" t="s">
        <v>154</v>
      </c>
      <c r="J2" s="1" t="s">
        <v>159</v>
      </c>
      <c r="K2" s="47" t="s">
        <v>155</v>
      </c>
      <c r="L2" s="1" t="s">
        <v>156</v>
      </c>
    </row>
    <row r="3" spans="2:14" ht="12.75">
      <c r="B3" s="64" t="s">
        <v>2</v>
      </c>
      <c r="C3" s="101">
        <v>15176</v>
      </c>
      <c r="D3" s="6">
        <f>+C3/$C$76</f>
        <v>0.007241494488714988</v>
      </c>
      <c r="E3" s="101">
        <v>15176</v>
      </c>
      <c r="F3" s="6">
        <f>+E3/$E$76</f>
        <v>0.010935190836229377</v>
      </c>
      <c r="G3" s="101">
        <v>242</v>
      </c>
      <c r="H3" s="6">
        <f>+G3/$G$76</f>
        <v>0.0007004199625477921</v>
      </c>
      <c r="I3" s="101">
        <v>1599</v>
      </c>
      <c r="J3" s="6">
        <f>+I3/$I$76</f>
        <v>0.0024545885762618717</v>
      </c>
      <c r="K3" s="48">
        <f>+C3+E3+G3+I3</f>
        <v>32193</v>
      </c>
      <c r="L3" s="6">
        <f>+K3/$K$76</f>
        <v>0.00718521095969537</v>
      </c>
      <c r="N3" s="4"/>
    </row>
    <row r="4" spans="2:14" ht="12.75">
      <c r="B4" s="64" t="s">
        <v>6</v>
      </c>
      <c r="C4" s="101">
        <v>6172</v>
      </c>
      <c r="D4" s="6">
        <f aca="true" t="shared" si="0" ref="D4:D67">+C4/$C$76</f>
        <v>0.0029450780168917305</v>
      </c>
      <c r="E4" s="101">
        <v>6172</v>
      </c>
      <c r="F4" s="6">
        <f aca="true" t="shared" si="1" ref="F4:F67">+E4/$E$76</f>
        <v>0.004447285044887172</v>
      </c>
      <c r="G4" s="101">
        <v>985</v>
      </c>
      <c r="H4" s="6">
        <f aca="true" t="shared" si="2" ref="H4:H67">+G4/$G$76</f>
        <v>0.002850882905411468</v>
      </c>
      <c r="I4" s="101">
        <v>12701</v>
      </c>
      <c r="J4" s="6">
        <f aca="true" t="shared" si="3" ref="J4:J67">+I4/$I$76</f>
        <v>0.019497016577299586</v>
      </c>
      <c r="K4" s="48">
        <f aca="true" t="shared" si="4" ref="K4:K67">+C4+E4+G4+I4</f>
        <v>26030</v>
      </c>
      <c r="L4" s="6">
        <f aca="true" t="shared" si="5" ref="L4:L67">+K4/$K$76</f>
        <v>0.0058096804050840395</v>
      </c>
      <c r="N4" s="4"/>
    </row>
    <row r="5" spans="2:14" ht="12.75">
      <c r="B5" s="64" t="s">
        <v>7</v>
      </c>
      <c r="C5" s="101">
        <v>415</v>
      </c>
      <c r="D5" s="6">
        <f t="shared" si="0"/>
        <v>0.00019802452641122298</v>
      </c>
      <c r="E5" s="101">
        <v>415</v>
      </c>
      <c r="F5" s="6">
        <f t="shared" si="1"/>
        <v>0.000299031641871059</v>
      </c>
      <c r="G5" s="101">
        <v>0</v>
      </c>
      <c r="H5" s="6">
        <f t="shared" si="2"/>
        <v>0</v>
      </c>
      <c r="I5" s="101">
        <v>4452</v>
      </c>
      <c r="J5" s="6">
        <f t="shared" si="3"/>
        <v>0.006834164065989902</v>
      </c>
      <c r="K5" s="48">
        <f t="shared" si="4"/>
        <v>5282</v>
      </c>
      <c r="L5" s="6">
        <f t="shared" si="5"/>
        <v>0.0011788986515426007</v>
      </c>
      <c r="N5" s="4"/>
    </row>
    <row r="6" spans="2:14" ht="12.75">
      <c r="B6" s="64" t="s">
        <v>8</v>
      </c>
      <c r="C6" s="101">
        <v>25100</v>
      </c>
      <c r="D6" s="6">
        <f t="shared" si="0"/>
        <v>0.011976905091377582</v>
      </c>
      <c r="E6" s="101">
        <v>25100</v>
      </c>
      <c r="F6" s="6">
        <f t="shared" si="1"/>
        <v>0.018086010146900196</v>
      </c>
      <c r="G6" s="101">
        <v>16840</v>
      </c>
      <c r="H6" s="6">
        <f t="shared" si="2"/>
        <v>0.04873996764175545</v>
      </c>
      <c r="I6" s="101">
        <v>15234</v>
      </c>
      <c r="J6" s="6">
        <f t="shared" si="3"/>
        <v>0.023385367336318547</v>
      </c>
      <c r="K6" s="48">
        <f t="shared" si="4"/>
        <v>82274</v>
      </c>
      <c r="L6" s="6">
        <f t="shared" si="5"/>
        <v>0.0183628753610405</v>
      </c>
      <c r="N6" s="4"/>
    </row>
    <row r="7" spans="2:14" ht="12.75">
      <c r="B7" s="64" t="s">
        <v>12</v>
      </c>
      <c r="C7" s="101">
        <v>0</v>
      </c>
      <c r="D7" s="6">
        <f t="shared" si="0"/>
        <v>0</v>
      </c>
      <c r="E7" s="101">
        <v>0</v>
      </c>
      <c r="F7" s="6">
        <f t="shared" si="1"/>
        <v>0</v>
      </c>
      <c r="G7" s="101">
        <v>0</v>
      </c>
      <c r="H7" s="6">
        <f t="shared" si="2"/>
        <v>0</v>
      </c>
      <c r="I7" s="101">
        <v>3790</v>
      </c>
      <c r="J7" s="6">
        <f t="shared" si="3"/>
        <v>0.005817942904335518</v>
      </c>
      <c r="K7" s="48">
        <f t="shared" si="4"/>
        <v>3790</v>
      </c>
      <c r="L7" s="6">
        <f t="shared" si="5"/>
        <v>0.0008458966091151943</v>
      </c>
      <c r="N7" s="4"/>
    </row>
    <row r="8" spans="2:14" ht="12.75">
      <c r="B8" s="64" t="s">
        <v>15</v>
      </c>
      <c r="C8" s="101">
        <v>25128</v>
      </c>
      <c r="D8" s="6">
        <f t="shared" si="0"/>
        <v>0.011990265782316172</v>
      </c>
      <c r="E8" s="101">
        <v>25128</v>
      </c>
      <c r="F8" s="6">
        <f t="shared" si="1"/>
        <v>0.018106185775749326</v>
      </c>
      <c r="G8" s="101">
        <v>2794</v>
      </c>
      <c r="H8" s="6">
        <f t="shared" si="2"/>
        <v>0.008086666840324509</v>
      </c>
      <c r="I8" s="101">
        <v>3528</v>
      </c>
      <c r="J8" s="6">
        <f t="shared" si="3"/>
        <v>0.00541575265606747</v>
      </c>
      <c r="K8" s="48">
        <f t="shared" si="4"/>
        <v>56578</v>
      </c>
      <c r="L8" s="6">
        <f t="shared" si="5"/>
        <v>0.012627740989582973</v>
      </c>
      <c r="N8" s="4"/>
    </row>
    <row r="9" spans="2:14" ht="12.75">
      <c r="B9" s="64" t="s">
        <v>17</v>
      </c>
      <c r="C9" s="101">
        <v>5362</v>
      </c>
      <c r="D9" s="6">
        <f t="shared" si="0"/>
        <v>0.002558572314739705</v>
      </c>
      <c r="E9" s="101">
        <v>5362</v>
      </c>
      <c r="F9" s="6">
        <f t="shared" si="1"/>
        <v>0.003863632924608719</v>
      </c>
      <c r="G9" s="101">
        <v>503</v>
      </c>
      <c r="H9" s="6">
        <f t="shared" si="2"/>
        <v>0.0014558315750476836</v>
      </c>
      <c r="I9" s="101">
        <v>1617</v>
      </c>
      <c r="J9" s="6">
        <f t="shared" si="3"/>
        <v>0.0024822199673642568</v>
      </c>
      <c r="K9" s="48">
        <f t="shared" si="4"/>
        <v>12844</v>
      </c>
      <c r="L9" s="6">
        <f t="shared" si="5"/>
        <v>0.0028666744188589857</v>
      </c>
      <c r="N9" s="4"/>
    </row>
    <row r="10" spans="2:14" ht="12.75">
      <c r="B10" s="64" t="s">
        <v>24</v>
      </c>
      <c r="C10" s="101">
        <v>234</v>
      </c>
      <c r="D10" s="6">
        <f t="shared" si="0"/>
        <v>0.0001116572028439185</v>
      </c>
      <c r="E10" s="101">
        <v>234</v>
      </c>
      <c r="F10" s="6">
        <f t="shared" si="1"/>
        <v>0.00016861061252488628</v>
      </c>
      <c r="G10" s="101">
        <v>0</v>
      </c>
      <c r="H10" s="6">
        <f t="shared" si="2"/>
        <v>0</v>
      </c>
      <c r="I10" s="101">
        <v>393</v>
      </c>
      <c r="J10" s="6">
        <f t="shared" si="3"/>
        <v>0.0006032853724020735</v>
      </c>
      <c r="K10" s="48">
        <f t="shared" si="4"/>
        <v>861</v>
      </c>
      <c r="L10" s="6">
        <f t="shared" si="5"/>
        <v>0.00019216806871983702</v>
      </c>
      <c r="N10" s="4"/>
    </row>
    <row r="11" spans="2:14" ht="12.75">
      <c r="B11" s="64" t="s">
        <v>27</v>
      </c>
      <c r="C11" s="101">
        <v>374</v>
      </c>
      <c r="D11" s="6">
        <f t="shared" si="0"/>
        <v>0.0001784606575368612</v>
      </c>
      <c r="E11" s="101">
        <v>374</v>
      </c>
      <c r="F11" s="6">
        <f t="shared" si="1"/>
        <v>0.00026948875677054474</v>
      </c>
      <c r="G11" s="101">
        <v>0</v>
      </c>
      <c r="H11" s="6">
        <f t="shared" si="2"/>
        <v>0</v>
      </c>
      <c r="I11" s="101">
        <v>974</v>
      </c>
      <c r="J11" s="6">
        <f t="shared" si="3"/>
        <v>0.0014951652740957243</v>
      </c>
      <c r="K11" s="48">
        <f t="shared" si="4"/>
        <v>1722</v>
      </c>
      <c r="L11" s="6">
        <f t="shared" si="5"/>
        <v>0.00038433613743967405</v>
      </c>
      <c r="N11" s="4"/>
    </row>
    <row r="12" spans="2:14" ht="12.75">
      <c r="B12" s="64" t="s">
        <v>28</v>
      </c>
      <c r="C12" s="101">
        <v>19053</v>
      </c>
      <c r="D12" s="6">
        <f t="shared" si="0"/>
        <v>0.00909147301617598</v>
      </c>
      <c r="E12" s="101">
        <v>19053</v>
      </c>
      <c r="F12" s="6">
        <f t="shared" si="1"/>
        <v>0.013728794873660933</v>
      </c>
      <c r="G12" s="101">
        <v>0</v>
      </c>
      <c r="H12" s="6">
        <f t="shared" si="2"/>
        <v>0</v>
      </c>
      <c r="I12" s="101">
        <v>3764</v>
      </c>
      <c r="J12" s="6">
        <f t="shared" si="3"/>
        <v>0.005778030894965407</v>
      </c>
      <c r="K12" s="48">
        <f t="shared" si="4"/>
        <v>41870</v>
      </c>
      <c r="L12" s="6">
        <f t="shared" si="5"/>
        <v>0.009345037209407174</v>
      </c>
      <c r="N12" s="4"/>
    </row>
    <row r="13" spans="2:14" ht="12.75">
      <c r="B13" s="64" t="s">
        <v>31</v>
      </c>
      <c r="C13" s="101">
        <v>2014</v>
      </c>
      <c r="D13" s="6">
        <f t="shared" si="0"/>
        <v>0.0009610154125113328</v>
      </c>
      <c r="E13" s="101">
        <v>2014</v>
      </c>
      <c r="F13" s="6">
        <f t="shared" si="1"/>
        <v>0.0014512041607911152</v>
      </c>
      <c r="G13" s="101">
        <v>0</v>
      </c>
      <c r="H13" s="6">
        <f t="shared" si="2"/>
        <v>0</v>
      </c>
      <c r="I13" s="101">
        <v>312</v>
      </c>
      <c r="J13" s="6">
        <f t="shared" si="3"/>
        <v>0.0004789441124413409</v>
      </c>
      <c r="K13" s="48">
        <f t="shared" si="4"/>
        <v>4340</v>
      </c>
      <c r="L13" s="6">
        <f t="shared" si="5"/>
        <v>0.0009686520537097477</v>
      </c>
      <c r="N13" s="4"/>
    </row>
    <row r="14" spans="2:14" ht="12.75">
      <c r="B14" s="64" t="s">
        <v>32</v>
      </c>
      <c r="C14" s="101">
        <v>154</v>
      </c>
      <c r="D14" s="6">
        <f t="shared" si="0"/>
        <v>7.348380016223697E-05</v>
      </c>
      <c r="E14" s="101">
        <v>154</v>
      </c>
      <c r="F14" s="6">
        <f t="shared" si="1"/>
        <v>0.0001109659586702243</v>
      </c>
      <c r="G14" s="101">
        <v>0</v>
      </c>
      <c r="H14" s="6">
        <f t="shared" si="2"/>
        <v>0</v>
      </c>
      <c r="I14" s="101">
        <v>0</v>
      </c>
      <c r="J14" s="6">
        <f t="shared" si="3"/>
        <v>0</v>
      </c>
      <c r="K14" s="48">
        <f t="shared" si="4"/>
        <v>308</v>
      </c>
      <c r="L14" s="6">
        <f t="shared" si="5"/>
        <v>6.874304897294983E-05</v>
      </c>
      <c r="N14" s="4"/>
    </row>
    <row r="15" spans="2:14" ht="12.75">
      <c r="B15" s="64" t="s">
        <v>33</v>
      </c>
      <c r="C15" s="101">
        <v>6782</v>
      </c>
      <c r="D15" s="6">
        <f t="shared" si="0"/>
        <v>0.0032361502123395523</v>
      </c>
      <c r="E15" s="101">
        <v>6782</v>
      </c>
      <c r="F15" s="6">
        <f t="shared" si="1"/>
        <v>0.004886825530528969</v>
      </c>
      <c r="G15" s="101">
        <v>907</v>
      </c>
      <c r="H15" s="6">
        <f t="shared" si="2"/>
        <v>0.0026251277108712704</v>
      </c>
      <c r="I15" s="101">
        <v>22315</v>
      </c>
      <c r="J15" s="6">
        <f t="shared" si="3"/>
        <v>0.03425524958054013</v>
      </c>
      <c r="K15" s="48">
        <f t="shared" si="4"/>
        <v>36786</v>
      </c>
      <c r="L15" s="6">
        <f t="shared" si="5"/>
        <v>0.008210330517918613</v>
      </c>
      <c r="N15" s="4"/>
    </row>
    <row r="16" spans="2:14" ht="12.75">
      <c r="B16" s="64" t="s">
        <v>35</v>
      </c>
      <c r="C16" s="101">
        <v>20035</v>
      </c>
      <c r="D16" s="6">
        <f t="shared" si="0"/>
        <v>0.00956005153409362</v>
      </c>
      <c r="E16" s="101">
        <v>20035</v>
      </c>
      <c r="F16" s="6">
        <f t="shared" si="1"/>
        <v>0.014436382999726908</v>
      </c>
      <c r="G16" s="101">
        <v>7925</v>
      </c>
      <c r="H16" s="6">
        <f t="shared" si="2"/>
        <v>0.02293730662475724</v>
      </c>
      <c r="I16" s="101">
        <v>0</v>
      </c>
      <c r="J16" s="6">
        <f t="shared" si="3"/>
        <v>0</v>
      </c>
      <c r="K16" s="48">
        <f t="shared" si="4"/>
        <v>47995</v>
      </c>
      <c r="L16" s="6">
        <f t="shared" si="5"/>
        <v>0.010712086478755607</v>
      </c>
      <c r="N16" s="4"/>
    </row>
    <row r="17" spans="2:14" ht="12.75">
      <c r="B17" s="64" t="s">
        <v>38</v>
      </c>
      <c r="C17" s="101">
        <v>32307</v>
      </c>
      <c r="D17" s="6">
        <f t="shared" si="0"/>
        <v>0.015415851505463568</v>
      </c>
      <c r="E17" s="101">
        <v>32307</v>
      </c>
      <c r="F17" s="6">
        <f t="shared" si="1"/>
        <v>0.023279072901032056</v>
      </c>
      <c r="G17" s="101">
        <v>8662</v>
      </c>
      <c r="H17" s="6">
        <f t="shared" si="2"/>
        <v>0.025070403783425517</v>
      </c>
      <c r="I17" s="101">
        <v>25697</v>
      </c>
      <c r="J17" s="6">
        <f t="shared" si="3"/>
        <v>0.03944688095322159</v>
      </c>
      <c r="K17" s="48">
        <f t="shared" si="4"/>
        <v>98973</v>
      </c>
      <c r="L17" s="6">
        <f t="shared" si="5"/>
        <v>0.022089953850648585</v>
      </c>
      <c r="N17" s="4"/>
    </row>
    <row r="18" spans="2:14" ht="12.75">
      <c r="B18" s="64" t="s">
        <v>39</v>
      </c>
      <c r="C18" s="101">
        <v>61</v>
      </c>
      <c r="D18" s="6">
        <f t="shared" si="0"/>
        <v>2.9107219544782173E-05</v>
      </c>
      <c r="E18" s="101">
        <v>61</v>
      </c>
      <c r="F18" s="6">
        <f t="shared" si="1"/>
        <v>4.3954048564179757E-05</v>
      </c>
      <c r="G18" s="101">
        <v>0</v>
      </c>
      <c r="H18" s="6">
        <f t="shared" si="2"/>
        <v>0</v>
      </c>
      <c r="I18" s="101">
        <v>3301</v>
      </c>
      <c r="J18" s="6">
        <f t="shared" si="3"/>
        <v>0.005067290112720725</v>
      </c>
      <c r="K18" s="48">
        <f t="shared" si="4"/>
        <v>3423</v>
      </c>
      <c r="L18" s="6">
        <f t="shared" si="5"/>
        <v>0.0007639852488130107</v>
      </c>
      <c r="N18" s="4"/>
    </row>
    <row r="19" spans="2:14" ht="12.75">
      <c r="B19" s="64" t="s">
        <v>40</v>
      </c>
      <c r="C19" s="101">
        <v>225848</v>
      </c>
      <c r="D19" s="6">
        <f t="shared" si="0"/>
        <v>0.10776733311065514</v>
      </c>
      <c r="E19" s="101">
        <v>225848</v>
      </c>
      <c r="F19" s="6">
        <f t="shared" si="1"/>
        <v>0.16273662229709623</v>
      </c>
      <c r="G19" s="101">
        <v>49160</v>
      </c>
      <c r="H19" s="6">
        <f t="shared" si="2"/>
        <v>0.14228365850764238</v>
      </c>
      <c r="I19" s="101">
        <v>17718</v>
      </c>
      <c r="J19" s="6">
        <f t="shared" si="3"/>
        <v>0.027198499308447685</v>
      </c>
      <c r="K19" s="48">
        <f t="shared" si="4"/>
        <v>518574</v>
      </c>
      <c r="L19" s="6">
        <f t="shared" si="5"/>
        <v>0.11574142168213794</v>
      </c>
      <c r="N19" s="4"/>
    </row>
    <row r="20" spans="2:14" ht="12.75">
      <c r="B20" s="64" t="s">
        <v>42</v>
      </c>
      <c r="C20" s="101">
        <v>0</v>
      </c>
      <c r="D20" s="6">
        <f t="shared" si="0"/>
        <v>0</v>
      </c>
      <c r="E20" s="101">
        <v>0</v>
      </c>
      <c r="F20" s="6">
        <f t="shared" si="1"/>
        <v>0</v>
      </c>
      <c r="G20" s="101">
        <v>0</v>
      </c>
      <c r="H20" s="6">
        <f t="shared" si="2"/>
        <v>0</v>
      </c>
      <c r="I20" s="101">
        <v>1451</v>
      </c>
      <c r="J20" s="6">
        <f t="shared" si="3"/>
        <v>0.002227397138308928</v>
      </c>
      <c r="K20" s="48">
        <f t="shared" si="4"/>
        <v>1451</v>
      </c>
      <c r="L20" s="6">
        <f t="shared" si="5"/>
        <v>0.000323851182012176</v>
      </c>
      <c r="N20" s="4"/>
    </row>
    <row r="21" spans="2:14" ht="12.75">
      <c r="B21" s="64" t="s">
        <v>43</v>
      </c>
      <c r="C21" s="101">
        <v>3916</v>
      </c>
      <c r="D21" s="6">
        <f t="shared" si="0"/>
        <v>0.0018685880612683114</v>
      </c>
      <c r="E21" s="101">
        <v>3916</v>
      </c>
      <c r="F21" s="6">
        <f t="shared" si="1"/>
        <v>0.0028217058061857036</v>
      </c>
      <c r="G21" s="101">
        <v>26</v>
      </c>
      <c r="H21" s="6">
        <f t="shared" si="2"/>
        <v>7.525173151339915E-05</v>
      </c>
      <c r="I21" s="101">
        <v>624</v>
      </c>
      <c r="J21" s="6">
        <f t="shared" si="3"/>
        <v>0.0009578882248826818</v>
      </c>
      <c r="K21" s="48">
        <f t="shared" si="4"/>
        <v>8482</v>
      </c>
      <c r="L21" s="6">
        <f t="shared" si="5"/>
        <v>0.0018931121473654562</v>
      </c>
      <c r="N21" s="4"/>
    </row>
    <row r="22" spans="2:14" ht="12.75">
      <c r="B22" s="64" t="s">
        <v>44</v>
      </c>
      <c r="C22" s="101">
        <v>11782</v>
      </c>
      <c r="D22" s="6">
        <f t="shared" si="0"/>
        <v>0.0056219878799446486</v>
      </c>
      <c r="E22" s="101">
        <v>11782</v>
      </c>
      <c r="F22" s="6">
        <f t="shared" si="1"/>
        <v>0.008489616396445342</v>
      </c>
      <c r="G22" s="101">
        <v>590</v>
      </c>
      <c r="H22" s="6">
        <f t="shared" si="2"/>
        <v>0.0017076354458809807</v>
      </c>
      <c r="I22" s="101">
        <v>8735</v>
      </c>
      <c r="J22" s="6">
        <f t="shared" si="3"/>
        <v>0.013408900071074079</v>
      </c>
      <c r="K22" s="48">
        <f t="shared" si="4"/>
        <v>32889</v>
      </c>
      <c r="L22" s="6">
        <f t="shared" si="5"/>
        <v>0.007340552395036841</v>
      </c>
      <c r="N22" s="4"/>
    </row>
    <row r="23" spans="2:14" ht="12.75">
      <c r="B23" s="64" t="s">
        <v>45</v>
      </c>
      <c r="C23" s="101">
        <v>144554</v>
      </c>
      <c r="D23" s="6">
        <f t="shared" si="0"/>
        <v>0.06897647564059742</v>
      </c>
      <c r="E23" s="101">
        <v>144554</v>
      </c>
      <c r="F23" s="6">
        <f t="shared" si="1"/>
        <v>0.1041595661663351</v>
      </c>
      <c r="G23" s="101">
        <v>45764</v>
      </c>
      <c r="H23" s="6">
        <f t="shared" si="2"/>
        <v>0.1324546246530461</v>
      </c>
      <c r="I23" s="101">
        <v>8304</v>
      </c>
      <c r="J23" s="6">
        <f t="shared" si="3"/>
        <v>0.012747281761900302</v>
      </c>
      <c r="K23" s="48">
        <f t="shared" si="4"/>
        <v>343176</v>
      </c>
      <c r="L23" s="6">
        <f t="shared" si="5"/>
        <v>0.07659404082578257</v>
      </c>
      <c r="N23" s="4"/>
    </row>
    <row r="24" spans="2:14" ht="12.75">
      <c r="B24" s="64" t="s">
        <v>46</v>
      </c>
      <c r="C24" s="101">
        <v>100423</v>
      </c>
      <c r="D24" s="6">
        <f t="shared" si="0"/>
        <v>0.047918595218781314</v>
      </c>
      <c r="E24" s="101">
        <v>100423</v>
      </c>
      <c r="F24" s="6">
        <f t="shared" si="1"/>
        <v>0.07236061342558399</v>
      </c>
      <c r="G24" s="101">
        <v>22483</v>
      </c>
      <c r="H24" s="6">
        <f t="shared" si="2"/>
        <v>0.06507248767752896</v>
      </c>
      <c r="I24" s="101">
        <v>25050</v>
      </c>
      <c r="J24" s="6">
        <f t="shared" si="3"/>
        <v>0.038453685950819196</v>
      </c>
      <c r="K24" s="48">
        <f t="shared" si="4"/>
        <v>248379</v>
      </c>
      <c r="L24" s="6">
        <f t="shared" si="5"/>
        <v>0.055436135587182814</v>
      </c>
      <c r="N24" s="4"/>
    </row>
    <row r="25" spans="2:14" ht="12.75">
      <c r="B25" s="64" t="s">
        <v>48</v>
      </c>
      <c r="C25" s="101">
        <v>73087</v>
      </c>
      <c r="D25" s="6">
        <f t="shared" si="0"/>
        <v>0.034874743522450735</v>
      </c>
      <c r="E25" s="101">
        <v>73087</v>
      </c>
      <c r="F25" s="6">
        <f t="shared" si="1"/>
        <v>0.052663435203446</v>
      </c>
      <c r="G25" s="101">
        <v>19544</v>
      </c>
      <c r="H25" s="6">
        <f t="shared" si="2"/>
        <v>0.05656614771914896</v>
      </c>
      <c r="I25" s="101">
        <v>78007</v>
      </c>
      <c r="J25" s="6">
        <f t="shared" si="3"/>
        <v>0.11974677365131947</v>
      </c>
      <c r="K25" s="48">
        <f t="shared" si="4"/>
        <v>243725</v>
      </c>
      <c r="L25" s="6">
        <f t="shared" si="5"/>
        <v>0.05439740133419545</v>
      </c>
      <c r="N25" s="4"/>
    </row>
    <row r="26" spans="2:14" ht="12.75">
      <c r="B26" s="64" t="s">
        <v>51</v>
      </c>
      <c r="C26" s="101">
        <v>101937</v>
      </c>
      <c r="D26" s="6">
        <f t="shared" si="0"/>
        <v>0.04864102686453214</v>
      </c>
      <c r="E26" s="101">
        <v>101937</v>
      </c>
      <c r="F26" s="6">
        <f t="shared" si="1"/>
        <v>0.07345153849978348</v>
      </c>
      <c r="G26" s="101">
        <v>40458</v>
      </c>
      <c r="H26" s="6">
        <f t="shared" si="2"/>
        <v>0.11709748282958088</v>
      </c>
      <c r="I26" s="101">
        <v>27729</v>
      </c>
      <c r="J26" s="6">
        <f t="shared" si="3"/>
        <v>0.04256615799322417</v>
      </c>
      <c r="K26" s="48">
        <f t="shared" si="4"/>
        <v>272061</v>
      </c>
      <c r="L26" s="6">
        <f t="shared" si="5"/>
        <v>0.06072176183970683</v>
      </c>
      <c r="N26" s="4"/>
    </row>
    <row r="27" spans="2:14" ht="12.75">
      <c r="B27" s="64" t="s">
        <v>52</v>
      </c>
      <c r="C27" s="101">
        <v>1668</v>
      </c>
      <c r="D27" s="6">
        <f t="shared" si="0"/>
        <v>0.0007959154459130601</v>
      </c>
      <c r="E27" s="101">
        <v>1668</v>
      </c>
      <c r="F27" s="6">
        <f t="shared" si="1"/>
        <v>0.0012018910328697023</v>
      </c>
      <c r="G27" s="101">
        <v>0</v>
      </c>
      <c r="H27" s="6">
        <f t="shared" si="2"/>
        <v>0</v>
      </c>
      <c r="I27" s="101">
        <v>18467</v>
      </c>
      <c r="J27" s="6">
        <f t="shared" si="3"/>
        <v>0.028348272193763596</v>
      </c>
      <c r="K27" s="48">
        <f t="shared" si="4"/>
        <v>21803</v>
      </c>
      <c r="L27" s="6">
        <f t="shared" si="5"/>
        <v>0.004866249015445537</v>
      </c>
      <c r="N27" s="4"/>
    </row>
    <row r="28" spans="2:14" ht="12.75">
      <c r="B28" s="64" t="s">
        <v>53</v>
      </c>
      <c r="C28" s="101">
        <v>8005</v>
      </c>
      <c r="D28" s="6">
        <f t="shared" si="0"/>
        <v>0.003819726105835759</v>
      </c>
      <c r="E28" s="101">
        <v>8005</v>
      </c>
      <c r="F28" s="6">
        <f t="shared" si="1"/>
        <v>0.005768068176332114</v>
      </c>
      <c r="G28" s="101">
        <v>63</v>
      </c>
      <c r="H28" s="6">
        <f t="shared" si="2"/>
        <v>0.00018234073405169794</v>
      </c>
      <c r="I28" s="101">
        <v>13420</v>
      </c>
      <c r="J28" s="6">
        <f t="shared" si="3"/>
        <v>0.02060073714411152</v>
      </c>
      <c r="K28" s="48">
        <f t="shared" si="4"/>
        <v>29493</v>
      </c>
      <c r="L28" s="6">
        <f t="shared" si="5"/>
        <v>0.006582593322594836</v>
      </c>
      <c r="N28" s="4"/>
    </row>
    <row r="29" spans="2:14" ht="12.75">
      <c r="B29" s="64" t="s">
        <v>54</v>
      </c>
      <c r="C29" s="101">
        <v>2662</v>
      </c>
      <c r="D29" s="6">
        <f t="shared" si="0"/>
        <v>0.0012702199742329532</v>
      </c>
      <c r="E29" s="101">
        <v>2662</v>
      </c>
      <c r="F29" s="6">
        <f t="shared" si="1"/>
        <v>0.0019181258570138773</v>
      </c>
      <c r="G29" s="101">
        <v>260</v>
      </c>
      <c r="H29" s="6">
        <f t="shared" si="2"/>
        <v>0.0007525173151339915</v>
      </c>
      <c r="I29" s="101">
        <v>334</v>
      </c>
      <c r="J29" s="6">
        <f t="shared" si="3"/>
        <v>0.0005127158126775892</v>
      </c>
      <c r="K29" s="48">
        <f t="shared" si="4"/>
        <v>5918</v>
      </c>
      <c r="L29" s="6">
        <f t="shared" si="5"/>
        <v>0.0013208485838373933</v>
      </c>
      <c r="N29" s="4"/>
    </row>
    <row r="30" spans="2:14" ht="12.75">
      <c r="B30" s="64" t="s">
        <v>55</v>
      </c>
      <c r="C30" s="101">
        <v>5698</v>
      </c>
      <c r="D30" s="6">
        <f t="shared" si="0"/>
        <v>0.0027189006060027677</v>
      </c>
      <c r="E30" s="101">
        <v>5698</v>
      </c>
      <c r="F30" s="6">
        <f t="shared" si="1"/>
        <v>0.004105740470798299</v>
      </c>
      <c r="G30" s="101">
        <v>0</v>
      </c>
      <c r="H30" s="6">
        <f t="shared" si="2"/>
        <v>0</v>
      </c>
      <c r="I30" s="101">
        <v>1471</v>
      </c>
      <c r="J30" s="6">
        <f t="shared" si="3"/>
        <v>0.0022580986839782448</v>
      </c>
      <c r="K30" s="48">
        <f t="shared" si="4"/>
        <v>12867</v>
      </c>
      <c r="L30" s="6">
        <f t="shared" si="5"/>
        <v>0.0028718078283602125</v>
      </c>
      <c r="N30" s="4"/>
    </row>
    <row r="31" spans="2:14" ht="12.75">
      <c r="B31" s="64" t="s">
        <v>58</v>
      </c>
      <c r="C31" s="101">
        <v>323616</v>
      </c>
      <c r="D31" s="6">
        <f t="shared" si="0"/>
        <v>0.15441904852793817</v>
      </c>
      <c r="E31" s="101">
        <v>0</v>
      </c>
      <c r="F31" s="6">
        <f t="shared" si="1"/>
        <v>0</v>
      </c>
      <c r="G31" s="101">
        <v>0</v>
      </c>
      <c r="H31" s="6">
        <f t="shared" si="2"/>
        <v>0</v>
      </c>
      <c r="I31" s="101">
        <v>0</v>
      </c>
      <c r="J31" s="6">
        <f t="shared" si="3"/>
        <v>0</v>
      </c>
      <c r="K31" s="48">
        <f t="shared" si="4"/>
        <v>323616</v>
      </c>
      <c r="L31" s="6">
        <f t="shared" si="5"/>
        <v>0.07222841083256537</v>
      </c>
      <c r="N31" s="4"/>
    </row>
    <row r="32" spans="2:14" ht="12.75">
      <c r="B32" s="64" t="s">
        <v>61</v>
      </c>
      <c r="C32" s="101">
        <v>343070</v>
      </c>
      <c r="D32" s="6">
        <f t="shared" si="0"/>
        <v>0.16370186572505607</v>
      </c>
      <c r="E32" s="101">
        <v>0</v>
      </c>
      <c r="F32" s="6">
        <f t="shared" si="1"/>
        <v>0</v>
      </c>
      <c r="G32" s="101">
        <v>0</v>
      </c>
      <c r="H32" s="6">
        <f t="shared" si="2"/>
        <v>0</v>
      </c>
      <c r="I32" s="101">
        <v>0</v>
      </c>
      <c r="J32" s="6">
        <f t="shared" si="3"/>
        <v>0</v>
      </c>
      <c r="K32" s="48">
        <f t="shared" si="4"/>
        <v>343070</v>
      </c>
      <c r="L32" s="6">
        <f t="shared" si="5"/>
        <v>0.07657038250373344</v>
      </c>
      <c r="N32" s="4"/>
    </row>
    <row r="33" spans="2:14" ht="12.75">
      <c r="B33" s="64" t="s">
        <v>63</v>
      </c>
      <c r="C33" s="101">
        <v>36904</v>
      </c>
      <c r="D33" s="6">
        <f t="shared" si="0"/>
        <v>0.017609390657059694</v>
      </c>
      <c r="E33" s="101">
        <v>2060</v>
      </c>
      <c r="F33" s="6">
        <f t="shared" si="1"/>
        <v>0.0014843498367575459</v>
      </c>
      <c r="G33" s="101">
        <v>2304</v>
      </c>
      <c r="H33" s="6">
        <f t="shared" si="2"/>
        <v>0.006668461131033525</v>
      </c>
      <c r="I33" s="101">
        <v>6692</v>
      </c>
      <c r="J33" s="6">
        <f t="shared" si="3"/>
        <v>0.010272737180953374</v>
      </c>
      <c r="K33" s="48">
        <f t="shared" si="4"/>
        <v>47960</v>
      </c>
      <c r="L33" s="6">
        <f t="shared" si="5"/>
        <v>0.010704274768645045</v>
      </c>
      <c r="N33" s="4"/>
    </row>
    <row r="34" spans="2:14" ht="12.75">
      <c r="B34" s="64" t="s">
        <v>67</v>
      </c>
      <c r="C34" s="101">
        <v>79128</v>
      </c>
      <c r="D34" s="6">
        <f t="shared" si="0"/>
        <v>0.03775731259245121</v>
      </c>
      <c r="E34" s="101">
        <v>79128</v>
      </c>
      <c r="F34" s="6">
        <f t="shared" si="1"/>
        <v>0.05701632712764616</v>
      </c>
      <c r="G34" s="101">
        <v>10629</v>
      </c>
      <c r="H34" s="6">
        <f t="shared" si="2"/>
        <v>0.030763486702150754</v>
      </c>
      <c r="I34" s="101">
        <v>7571</v>
      </c>
      <c r="J34" s="6">
        <f t="shared" si="3"/>
        <v>0.011622070113119845</v>
      </c>
      <c r="K34" s="48">
        <f t="shared" si="4"/>
        <v>176456</v>
      </c>
      <c r="L34" s="6">
        <f t="shared" si="5"/>
        <v>0.03938351769341181</v>
      </c>
      <c r="N34" s="4"/>
    </row>
    <row r="35" spans="2:14" ht="12.75">
      <c r="B35" s="64" t="s">
        <v>68</v>
      </c>
      <c r="C35" s="101">
        <v>729</v>
      </c>
      <c r="D35" s="6">
        <f t="shared" si="0"/>
        <v>0.000347855131936823</v>
      </c>
      <c r="E35" s="101">
        <v>729</v>
      </c>
      <c r="F35" s="6">
        <f t="shared" si="1"/>
        <v>0.0005252869082506072</v>
      </c>
      <c r="G35" s="101">
        <v>210</v>
      </c>
      <c r="H35" s="6">
        <f t="shared" si="2"/>
        <v>0.0006078024468389932</v>
      </c>
      <c r="I35" s="101">
        <v>19901</v>
      </c>
      <c r="J35" s="6">
        <f t="shared" si="3"/>
        <v>0.030549573018253603</v>
      </c>
      <c r="K35" s="48">
        <f t="shared" si="4"/>
        <v>21569</v>
      </c>
      <c r="L35" s="6">
        <f t="shared" si="5"/>
        <v>0.00481402215356349</v>
      </c>
      <c r="N35" s="4"/>
    </row>
    <row r="36" spans="2:14" ht="12.75">
      <c r="B36" s="64" t="s">
        <v>70</v>
      </c>
      <c r="C36" s="101">
        <v>4222</v>
      </c>
      <c r="D36" s="6">
        <f t="shared" si="0"/>
        <v>0.002014601326525743</v>
      </c>
      <c r="E36" s="101">
        <v>4222</v>
      </c>
      <c r="F36" s="6">
        <f t="shared" si="1"/>
        <v>0.0030421966071797857</v>
      </c>
      <c r="G36" s="101">
        <v>0</v>
      </c>
      <c r="H36" s="6">
        <f t="shared" si="2"/>
        <v>0</v>
      </c>
      <c r="I36" s="101">
        <v>11458</v>
      </c>
      <c r="J36" s="6">
        <f t="shared" si="3"/>
        <v>0.01758891551395155</v>
      </c>
      <c r="K36" s="48">
        <f t="shared" si="4"/>
        <v>19902</v>
      </c>
      <c r="L36" s="6">
        <f t="shared" si="5"/>
        <v>0.004441961560583271</v>
      </c>
      <c r="N36" s="4"/>
    </row>
    <row r="37" spans="2:14" ht="12.75">
      <c r="B37" s="64" t="s">
        <v>73</v>
      </c>
      <c r="C37" s="101">
        <v>0</v>
      </c>
      <c r="D37" s="6">
        <f t="shared" si="0"/>
        <v>0</v>
      </c>
      <c r="E37" s="101">
        <v>0</v>
      </c>
      <c r="F37" s="6">
        <f t="shared" si="1"/>
        <v>0</v>
      </c>
      <c r="G37" s="101">
        <v>0</v>
      </c>
      <c r="H37" s="6">
        <f t="shared" si="2"/>
        <v>0</v>
      </c>
      <c r="I37" s="101">
        <v>10547</v>
      </c>
      <c r="J37" s="6">
        <f t="shared" si="3"/>
        <v>0.016190460108714173</v>
      </c>
      <c r="K37" s="48">
        <f t="shared" si="4"/>
        <v>10547</v>
      </c>
      <c r="L37" s="6">
        <f t="shared" si="5"/>
        <v>0.0023540030438886426</v>
      </c>
      <c r="N37" s="4"/>
    </row>
    <row r="38" spans="2:14" ht="12.75">
      <c r="B38" s="64" t="s">
        <v>75</v>
      </c>
      <c r="C38" s="101">
        <v>13333</v>
      </c>
      <c r="D38" s="6">
        <f t="shared" si="0"/>
        <v>0.00636207472443575</v>
      </c>
      <c r="E38" s="101">
        <v>13333</v>
      </c>
      <c r="F38" s="6">
        <f t="shared" si="1"/>
        <v>0.009607202123052602</v>
      </c>
      <c r="G38" s="101">
        <v>589</v>
      </c>
      <c r="H38" s="6">
        <f t="shared" si="2"/>
        <v>0.0017047411485150807</v>
      </c>
      <c r="I38" s="101">
        <v>2057</v>
      </c>
      <c r="J38" s="6">
        <f t="shared" si="3"/>
        <v>0.003157653972089225</v>
      </c>
      <c r="K38" s="48">
        <f t="shared" si="4"/>
        <v>29312</v>
      </c>
      <c r="L38" s="6">
        <f t="shared" si="5"/>
        <v>0.006542195621737356</v>
      </c>
      <c r="N38" s="4"/>
    </row>
    <row r="39" spans="2:14" ht="12.75">
      <c r="B39" s="64" t="s">
        <v>78</v>
      </c>
      <c r="C39" s="101">
        <v>341</v>
      </c>
      <c r="D39" s="6">
        <f t="shared" si="0"/>
        <v>0.00016271412893066755</v>
      </c>
      <c r="E39" s="101">
        <v>341</v>
      </c>
      <c r="F39" s="6">
        <f t="shared" si="1"/>
        <v>0.0002457103370554967</v>
      </c>
      <c r="G39" s="101">
        <v>0</v>
      </c>
      <c r="H39" s="6">
        <f t="shared" si="2"/>
        <v>0</v>
      </c>
      <c r="I39" s="101">
        <v>59</v>
      </c>
      <c r="J39" s="6">
        <f t="shared" si="3"/>
        <v>9.056955972448432E-05</v>
      </c>
      <c r="K39" s="48">
        <f t="shared" si="4"/>
        <v>741</v>
      </c>
      <c r="L39" s="6">
        <f t="shared" si="5"/>
        <v>0.00016538506262647995</v>
      </c>
      <c r="N39" s="4"/>
    </row>
    <row r="40" spans="2:14" ht="12.75">
      <c r="B40" s="64" t="s">
        <v>79</v>
      </c>
      <c r="C40" s="101">
        <v>52069</v>
      </c>
      <c r="D40" s="6">
        <f t="shared" si="0"/>
        <v>0.02484563630290595</v>
      </c>
      <c r="E40" s="101">
        <v>52069</v>
      </c>
      <c r="F40" s="6">
        <f t="shared" si="1"/>
        <v>0.03751874351947993</v>
      </c>
      <c r="G40" s="101">
        <v>17962</v>
      </c>
      <c r="H40" s="6">
        <f t="shared" si="2"/>
        <v>0.051987369286295215</v>
      </c>
      <c r="I40" s="101">
        <v>14119</v>
      </c>
      <c r="J40" s="6">
        <f t="shared" si="3"/>
        <v>0.02167375616525414</v>
      </c>
      <c r="K40" s="48">
        <f t="shared" si="4"/>
        <v>136219</v>
      </c>
      <c r="L40" s="6">
        <f t="shared" si="5"/>
        <v>0.030402952558591732</v>
      </c>
      <c r="N40" s="4"/>
    </row>
    <row r="41" spans="2:14" ht="12.75">
      <c r="B41" s="64" t="s">
        <v>81</v>
      </c>
      <c r="C41" s="101">
        <v>6570</v>
      </c>
      <c r="D41" s="6">
        <f t="shared" si="0"/>
        <v>0.003134990695233096</v>
      </c>
      <c r="E41" s="101">
        <v>6570</v>
      </c>
      <c r="F41" s="6">
        <f t="shared" si="1"/>
        <v>0.004734067197814115</v>
      </c>
      <c r="G41" s="101">
        <v>0</v>
      </c>
      <c r="H41" s="6">
        <f t="shared" si="2"/>
        <v>0</v>
      </c>
      <c r="I41" s="101">
        <v>423</v>
      </c>
      <c r="J41" s="6">
        <f t="shared" si="3"/>
        <v>0.0006493376909060487</v>
      </c>
      <c r="K41" s="48">
        <f t="shared" si="4"/>
        <v>13563</v>
      </c>
      <c r="L41" s="6">
        <f t="shared" si="5"/>
        <v>0.0030271492637016836</v>
      </c>
      <c r="N41" s="4"/>
    </row>
    <row r="42" spans="2:14" ht="12.75">
      <c r="B42" s="64" t="s">
        <v>82</v>
      </c>
      <c r="C42" s="101">
        <v>8702</v>
      </c>
      <c r="D42" s="6">
        <f t="shared" si="0"/>
        <v>0.004152311876699909</v>
      </c>
      <c r="E42" s="101">
        <v>2345</v>
      </c>
      <c r="F42" s="6">
        <f t="shared" si="1"/>
        <v>0.0016897089161147791</v>
      </c>
      <c r="G42" s="101">
        <v>5187</v>
      </c>
      <c r="H42" s="6">
        <f t="shared" si="2"/>
        <v>0.01501272043692313</v>
      </c>
      <c r="I42" s="101">
        <v>0</v>
      </c>
      <c r="J42" s="6">
        <f t="shared" si="3"/>
        <v>0</v>
      </c>
      <c r="K42" s="48">
        <f t="shared" si="4"/>
        <v>16234</v>
      </c>
      <c r="L42" s="6">
        <f t="shared" si="5"/>
        <v>0.003623294340996323</v>
      </c>
      <c r="N42" s="4"/>
    </row>
    <row r="43" spans="2:14" ht="12.75">
      <c r="B43" s="64" t="s">
        <v>88</v>
      </c>
      <c r="C43" s="101">
        <v>0</v>
      </c>
      <c r="D43" s="6">
        <f t="shared" si="0"/>
        <v>0</v>
      </c>
      <c r="E43" s="101">
        <v>0</v>
      </c>
      <c r="F43" s="6">
        <f t="shared" si="1"/>
        <v>0</v>
      </c>
      <c r="G43" s="101">
        <v>0</v>
      </c>
      <c r="H43" s="6">
        <f t="shared" si="2"/>
        <v>0</v>
      </c>
      <c r="I43" s="101">
        <v>12729</v>
      </c>
      <c r="J43" s="6">
        <f t="shared" si="3"/>
        <v>0.019539998741236627</v>
      </c>
      <c r="K43" s="48">
        <f t="shared" si="4"/>
        <v>12729</v>
      </c>
      <c r="L43" s="6">
        <f t="shared" si="5"/>
        <v>0.002841007371352852</v>
      </c>
      <c r="N43" s="4"/>
    </row>
    <row r="44" spans="2:14" ht="12.75">
      <c r="B44" s="64" t="s">
        <v>89</v>
      </c>
      <c r="C44" s="101">
        <v>35596</v>
      </c>
      <c r="D44" s="6">
        <f t="shared" si="0"/>
        <v>0.0169852555232142</v>
      </c>
      <c r="E44" s="101">
        <v>35596</v>
      </c>
      <c r="F44" s="6">
        <f t="shared" si="1"/>
        <v>0.025648988732631845</v>
      </c>
      <c r="G44" s="101">
        <v>4397</v>
      </c>
      <c r="H44" s="6">
        <f t="shared" si="2"/>
        <v>0.012726225517862157</v>
      </c>
      <c r="I44" s="101">
        <v>23660</v>
      </c>
      <c r="J44" s="6">
        <f t="shared" si="3"/>
        <v>0.03631992852680168</v>
      </c>
      <c r="K44" s="48">
        <f t="shared" si="4"/>
        <v>99249</v>
      </c>
      <c r="L44" s="6">
        <f t="shared" si="5"/>
        <v>0.022151554764663305</v>
      </c>
      <c r="N44" s="4"/>
    </row>
    <row r="45" spans="2:14" ht="12.75">
      <c r="B45" s="64" t="s">
        <v>93</v>
      </c>
      <c r="C45" s="101">
        <v>4331</v>
      </c>
      <c r="D45" s="6">
        <f t="shared" si="0"/>
        <v>0.002066612587679534</v>
      </c>
      <c r="E45" s="101">
        <v>4331</v>
      </c>
      <c r="F45" s="6">
        <f t="shared" si="1"/>
        <v>0.003120737448056763</v>
      </c>
      <c r="G45" s="101">
        <v>48</v>
      </c>
      <c r="H45" s="6">
        <f t="shared" si="2"/>
        <v>0.00013892627356319843</v>
      </c>
      <c r="I45" s="101">
        <v>11221</v>
      </c>
      <c r="J45" s="6">
        <f t="shared" si="3"/>
        <v>0.017225102197770147</v>
      </c>
      <c r="K45" s="48">
        <f t="shared" si="4"/>
        <v>19931</v>
      </c>
      <c r="L45" s="6">
        <f t="shared" si="5"/>
        <v>0.004448434120389166</v>
      </c>
      <c r="N45" s="4"/>
    </row>
    <row r="46" spans="2:14" ht="12.75">
      <c r="B46" s="64" t="s">
        <v>97</v>
      </c>
      <c r="C46" s="101">
        <v>0</v>
      </c>
      <c r="D46" s="6">
        <f t="shared" si="0"/>
        <v>0</v>
      </c>
      <c r="E46" s="101">
        <v>0</v>
      </c>
      <c r="F46" s="6">
        <f t="shared" si="1"/>
        <v>0</v>
      </c>
      <c r="G46" s="101">
        <v>0</v>
      </c>
      <c r="H46" s="6">
        <f t="shared" si="2"/>
        <v>0</v>
      </c>
      <c r="I46" s="101">
        <v>297</v>
      </c>
      <c r="J46" s="6">
        <f t="shared" si="3"/>
        <v>0.0004559179531893533</v>
      </c>
      <c r="K46" s="48">
        <f t="shared" si="4"/>
        <v>297</v>
      </c>
      <c r="L46" s="6">
        <f t="shared" si="5"/>
        <v>6.628794008105877E-05</v>
      </c>
      <c r="N46" s="4"/>
    </row>
    <row r="47" spans="2:14" ht="12.75">
      <c r="B47" s="64" t="s">
        <v>99</v>
      </c>
      <c r="C47" s="101">
        <v>92377</v>
      </c>
      <c r="D47" s="6">
        <f t="shared" si="0"/>
        <v>0.04407930524407119</v>
      </c>
      <c r="E47" s="101">
        <v>92377</v>
      </c>
      <c r="F47" s="6">
        <f t="shared" si="1"/>
        <v>0.06656300236415137</v>
      </c>
      <c r="G47" s="101">
        <v>14114</v>
      </c>
      <c r="H47" s="6">
        <f t="shared" si="2"/>
        <v>0.04085011302231214</v>
      </c>
      <c r="I47" s="101">
        <v>33019</v>
      </c>
      <c r="J47" s="6">
        <f t="shared" si="3"/>
        <v>0.050686716822758444</v>
      </c>
      <c r="K47" s="48">
        <f t="shared" si="4"/>
        <v>231887</v>
      </c>
      <c r="L47" s="6">
        <f t="shared" si="5"/>
        <v>0.051755257783085776</v>
      </c>
      <c r="N47" s="4"/>
    </row>
    <row r="48" spans="2:14" ht="12.75">
      <c r="B48" s="64" t="s">
        <v>106</v>
      </c>
      <c r="C48" s="101">
        <v>1109</v>
      </c>
      <c r="D48" s="6">
        <f t="shared" si="0"/>
        <v>0.0005291787946748104</v>
      </c>
      <c r="E48" s="101">
        <v>1109</v>
      </c>
      <c r="F48" s="6">
        <f t="shared" si="1"/>
        <v>0.0007990990140602516</v>
      </c>
      <c r="G48" s="101">
        <v>299</v>
      </c>
      <c r="H48" s="6">
        <f t="shared" si="2"/>
        <v>0.0008653949124040902</v>
      </c>
      <c r="I48" s="101">
        <v>3730</v>
      </c>
      <c r="J48" s="6">
        <f t="shared" si="3"/>
        <v>0.0057258382673275685</v>
      </c>
      <c r="K48" s="48">
        <f t="shared" si="4"/>
        <v>6247</v>
      </c>
      <c r="L48" s="6">
        <f t="shared" si="5"/>
        <v>0.0013942786588766805</v>
      </c>
      <c r="N48" s="4"/>
    </row>
    <row r="49" spans="2:14" ht="12.75">
      <c r="B49" s="64" t="s">
        <v>110</v>
      </c>
      <c r="C49" s="101">
        <v>0</v>
      </c>
      <c r="D49" s="6">
        <f t="shared" si="0"/>
        <v>0</v>
      </c>
      <c r="E49" s="101">
        <v>0</v>
      </c>
      <c r="F49" s="6">
        <f t="shared" si="1"/>
        <v>0</v>
      </c>
      <c r="G49" s="101">
        <v>0</v>
      </c>
      <c r="H49" s="6">
        <f t="shared" si="2"/>
        <v>0</v>
      </c>
      <c r="I49" s="101">
        <v>4609</v>
      </c>
      <c r="J49" s="6">
        <f t="shared" si="3"/>
        <v>0.007075171199494038</v>
      </c>
      <c r="K49" s="48">
        <f t="shared" si="4"/>
        <v>4609</v>
      </c>
      <c r="L49" s="6">
        <f t="shared" si="5"/>
        <v>0.0010286906257023565</v>
      </c>
      <c r="N49" s="4"/>
    </row>
    <row r="50" spans="2:14" ht="12.75">
      <c r="B50" s="64" t="s">
        <v>112</v>
      </c>
      <c r="C50" s="101">
        <v>0</v>
      </c>
      <c r="D50" s="6">
        <f t="shared" si="0"/>
        <v>0</v>
      </c>
      <c r="E50" s="101">
        <v>0</v>
      </c>
      <c r="F50" s="6">
        <f t="shared" si="1"/>
        <v>0</v>
      </c>
      <c r="G50" s="101">
        <v>0</v>
      </c>
      <c r="H50" s="6">
        <f t="shared" si="2"/>
        <v>0</v>
      </c>
      <c r="I50" s="101">
        <v>9183</v>
      </c>
      <c r="J50" s="6">
        <f t="shared" si="3"/>
        <v>0.014096614694066773</v>
      </c>
      <c r="K50" s="48">
        <f t="shared" si="4"/>
        <v>9183</v>
      </c>
      <c r="L50" s="6">
        <f t="shared" si="5"/>
        <v>0.0020495695412941503</v>
      </c>
      <c r="N50" s="4"/>
    </row>
    <row r="51" spans="2:14" ht="12.75">
      <c r="B51" s="64" t="s">
        <v>115</v>
      </c>
      <c r="C51" s="101">
        <v>70088</v>
      </c>
      <c r="D51" s="6">
        <f t="shared" si="0"/>
        <v>0.0334437180894212</v>
      </c>
      <c r="E51" s="101">
        <v>70088</v>
      </c>
      <c r="F51" s="6">
        <f t="shared" si="1"/>
        <v>0.05050248124206936</v>
      </c>
      <c r="G51" s="101">
        <v>3947</v>
      </c>
      <c r="H51" s="6">
        <f t="shared" si="2"/>
        <v>0.01142379170320717</v>
      </c>
      <c r="I51" s="101">
        <v>10518</v>
      </c>
      <c r="J51" s="6">
        <f t="shared" si="3"/>
        <v>0.016145942867493664</v>
      </c>
      <c r="K51" s="48">
        <f t="shared" si="4"/>
        <v>154641</v>
      </c>
      <c r="L51" s="6">
        <f t="shared" si="5"/>
        <v>0.034514590377356935</v>
      </c>
      <c r="N51" s="4"/>
    </row>
    <row r="52" spans="2:14" ht="12.75">
      <c r="B52" s="64" t="s">
        <v>120</v>
      </c>
      <c r="C52" s="101">
        <v>0</v>
      </c>
      <c r="D52" s="6">
        <f t="shared" si="0"/>
        <v>0</v>
      </c>
      <c r="E52" s="101">
        <v>0</v>
      </c>
      <c r="F52" s="6">
        <f t="shared" si="1"/>
        <v>0</v>
      </c>
      <c r="G52" s="101">
        <v>0</v>
      </c>
      <c r="H52" s="6">
        <f t="shared" si="2"/>
        <v>0</v>
      </c>
      <c r="I52" s="101">
        <v>157</v>
      </c>
      <c r="J52" s="6">
        <f t="shared" si="3"/>
        <v>0.00024100713350413627</v>
      </c>
      <c r="K52" s="48">
        <f t="shared" si="4"/>
        <v>157</v>
      </c>
      <c r="L52" s="6">
        <f t="shared" si="5"/>
        <v>3.5041099638808847E-05</v>
      </c>
      <c r="N52" s="4"/>
    </row>
    <row r="53" spans="2:14" ht="12.75">
      <c r="B53" s="64" t="s">
        <v>121</v>
      </c>
      <c r="C53" s="101">
        <v>594</v>
      </c>
      <c r="D53" s="6">
        <f t="shared" si="0"/>
        <v>0.0002834375149114854</v>
      </c>
      <c r="E53" s="101">
        <v>594</v>
      </c>
      <c r="F53" s="6">
        <f t="shared" si="1"/>
        <v>0.0004280115548708652</v>
      </c>
      <c r="G53" s="101">
        <v>0</v>
      </c>
      <c r="H53" s="6">
        <f t="shared" si="2"/>
        <v>0</v>
      </c>
      <c r="I53" s="101">
        <v>152</v>
      </c>
      <c r="J53" s="6">
        <f t="shared" si="3"/>
        <v>0.00023333174708680708</v>
      </c>
      <c r="K53" s="48">
        <f t="shared" si="4"/>
        <v>1340</v>
      </c>
      <c r="L53" s="6">
        <f t="shared" si="5"/>
        <v>0.0002990769013758207</v>
      </c>
      <c r="N53" s="4"/>
    </row>
    <row r="54" spans="2:14" ht="12.75">
      <c r="B54" s="64" t="s">
        <v>122</v>
      </c>
      <c r="C54" s="101">
        <v>10403</v>
      </c>
      <c r="D54" s="6">
        <f t="shared" si="0"/>
        <v>0.004963973851219163</v>
      </c>
      <c r="E54" s="101">
        <v>10403</v>
      </c>
      <c r="F54" s="6">
        <f t="shared" si="1"/>
        <v>0.007495966675625606</v>
      </c>
      <c r="G54" s="101">
        <v>983</v>
      </c>
      <c r="H54" s="6">
        <f t="shared" si="2"/>
        <v>0.002845094310679668</v>
      </c>
      <c r="I54" s="101">
        <v>1917</v>
      </c>
      <c r="J54" s="6">
        <f t="shared" si="3"/>
        <v>0.0029427431524040077</v>
      </c>
      <c r="K54" s="48">
        <f t="shared" si="4"/>
        <v>23706</v>
      </c>
      <c r="L54" s="6">
        <f t="shared" si="5"/>
        <v>0.005290982853742691</v>
      </c>
      <c r="N54" s="4"/>
    </row>
    <row r="55" spans="2:14" ht="12.75">
      <c r="B55" s="64" t="s">
        <v>123</v>
      </c>
      <c r="C55" s="101">
        <v>269</v>
      </c>
      <c r="D55" s="6">
        <f t="shared" si="0"/>
        <v>0.00012835806651715416</v>
      </c>
      <c r="E55" s="101">
        <v>269</v>
      </c>
      <c r="F55" s="6">
        <f t="shared" si="1"/>
        <v>0.0001938301485863009</v>
      </c>
      <c r="G55" s="101">
        <v>0</v>
      </c>
      <c r="H55" s="6">
        <f t="shared" si="2"/>
        <v>0</v>
      </c>
      <c r="I55" s="101">
        <v>0</v>
      </c>
      <c r="J55" s="6">
        <f t="shared" si="3"/>
        <v>0</v>
      </c>
      <c r="K55" s="48">
        <f t="shared" si="4"/>
        <v>538</v>
      </c>
      <c r="L55" s="6">
        <f t="shared" si="5"/>
        <v>0.00012007714398521757</v>
      </c>
      <c r="N55" s="4"/>
    </row>
    <row r="56" spans="2:14" ht="12.75">
      <c r="B56" s="64" t="s">
        <v>127</v>
      </c>
      <c r="C56" s="101">
        <v>0</v>
      </c>
      <c r="D56" s="6">
        <f t="shared" si="0"/>
        <v>0</v>
      </c>
      <c r="E56" s="101">
        <v>0</v>
      </c>
      <c r="F56" s="6">
        <f t="shared" si="1"/>
        <v>0</v>
      </c>
      <c r="G56" s="101">
        <v>0</v>
      </c>
      <c r="H56" s="6">
        <f t="shared" si="2"/>
        <v>0</v>
      </c>
      <c r="I56" s="101">
        <v>16529</v>
      </c>
      <c r="J56" s="6">
        <f t="shared" si="3"/>
        <v>0.025373292418406804</v>
      </c>
      <c r="K56" s="48">
        <f t="shared" si="4"/>
        <v>16529</v>
      </c>
      <c r="L56" s="6">
        <f t="shared" si="5"/>
        <v>0.003689135897642493</v>
      </c>
      <c r="N56" s="4"/>
    </row>
    <row r="57" spans="2:14" ht="12.75">
      <c r="B57" s="64" t="s">
        <v>128</v>
      </c>
      <c r="C57" s="101">
        <v>0</v>
      </c>
      <c r="D57" s="6">
        <f t="shared" si="0"/>
        <v>0</v>
      </c>
      <c r="E57" s="101">
        <v>0</v>
      </c>
      <c r="F57" s="6">
        <f t="shared" si="1"/>
        <v>0</v>
      </c>
      <c r="G57" s="101">
        <v>0</v>
      </c>
      <c r="H57" s="6">
        <f t="shared" si="2"/>
        <v>0</v>
      </c>
      <c r="I57" s="101">
        <v>6926</v>
      </c>
      <c r="J57" s="6">
        <f t="shared" si="3"/>
        <v>0.010631945265284382</v>
      </c>
      <c r="K57" s="48">
        <f t="shared" si="4"/>
        <v>6926</v>
      </c>
      <c r="L57" s="6">
        <f t="shared" si="5"/>
        <v>0.0015458258350215927</v>
      </c>
      <c r="N57" s="4"/>
    </row>
    <row r="58" spans="2:14" ht="12.75">
      <c r="B58" s="64" t="s">
        <v>130</v>
      </c>
      <c r="C58" s="101">
        <v>0</v>
      </c>
      <c r="D58" s="6">
        <f t="shared" si="0"/>
        <v>0</v>
      </c>
      <c r="E58" s="101">
        <v>0</v>
      </c>
      <c r="F58" s="6">
        <f t="shared" si="1"/>
        <v>0</v>
      </c>
      <c r="G58" s="101">
        <v>0</v>
      </c>
      <c r="H58" s="6">
        <f t="shared" si="2"/>
        <v>0</v>
      </c>
      <c r="I58" s="101">
        <v>4997</v>
      </c>
      <c r="J58" s="6">
        <f t="shared" si="3"/>
        <v>0.007670781185478783</v>
      </c>
      <c r="K58" s="48">
        <f t="shared" si="4"/>
        <v>4997</v>
      </c>
      <c r="L58" s="6">
        <f t="shared" si="5"/>
        <v>0.0011152890120708777</v>
      </c>
      <c r="N58" s="4"/>
    </row>
    <row r="59" spans="2:14" ht="12.75">
      <c r="B59" s="64" t="s">
        <v>131</v>
      </c>
      <c r="C59" s="101">
        <v>0</v>
      </c>
      <c r="D59" s="6">
        <f t="shared" si="0"/>
        <v>0</v>
      </c>
      <c r="E59" s="101">
        <v>0</v>
      </c>
      <c r="F59" s="6">
        <f t="shared" si="1"/>
        <v>0</v>
      </c>
      <c r="G59" s="101">
        <v>0</v>
      </c>
      <c r="H59" s="6">
        <f t="shared" si="2"/>
        <v>0</v>
      </c>
      <c r="I59" s="101">
        <v>3623</v>
      </c>
      <c r="J59" s="6">
        <f t="shared" si="3"/>
        <v>0.005561584997996724</v>
      </c>
      <c r="K59" s="48">
        <f t="shared" si="4"/>
        <v>3623</v>
      </c>
      <c r="L59" s="6">
        <f t="shared" si="5"/>
        <v>0.0008086235923019391</v>
      </c>
      <c r="N59" s="4"/>
    </row>
    <row r="60" spans="2:14" ht="12.75">
      <c r="B60" s="64" t="s">
        <v>132</v>
      </c>
      <c r="C60" s="101">
        <v>7667</v>
      </c>
      <c r="D60" s="6">
        <f t="shared" si="0"/>
        <v>0.0036584434795056543</v>
      </c>
      <c r="E60" s="101">
        <v>7667</v>
      </c>
      <c r="F60" s="6">
        <f t="shared" si="1"/>
        <v>0.005524519513796167</v>
      </c>
      <c r="G60" s="101">
        <v>0</v>
      </c>
      <c r="H60" s="6">
        <f t="shared" si="2"/>
        <v>0</v>
      </c>
      <c r="I60" s="101">
        <v>34475</v>
      </c>
      <c r="J60" s="6">
        <f t="shared" si="3"/>
        <v>0.0529217893474847</v>
      </c>
      <c r="K60" s="48">
        <f t="shared" si="4"/>
        <v>49809</v>
      </c>
      <c r="L60" s="6">
        <f t="shared" si="5"/>
        <v>0.01111695625420019</v>
      </c>
      <c r="N60" s="4"/>
    </row>
    <row r="61" spans="2:14" ht="12.75">
      <c r="B61" s="64" t="s">
        <v>134</v>
      </c>
      <c r="C61" s="101">
        <v>447</v>
      </c>
      <c r="D61" s="6">
        <f t="shared" si="0"/>
        <v>0.0002132938874838956</v>
      </c>
      <c r="E61" s="101">
        <v>447</v>
      </c>
      <c r="F61" s="6">
        <f t="shared" si="1"/>
        <v>0.00032208950341292377</v>
      </c>
      <c r="G61" s="101">
        <v>0</v>
      </c>
      <c r="H61" s="6">
        <f t="shared" si="2"/>
        <v>0</v>
      </c>
      <c r="I61" s="101">
        <v>1196</v>
      </c>
      <c r="J61" s="6">
        <f t="shared" si="3"/>
        <v>0.00183595243102514</v>
      </c>
      <c r="K61" s="48">
        <f t="shared" si="4"/>
        <v>2090</v>
      </c>
      <c r="L61" s="6">
        <f t="shared" si="5"/>
        <v>0.00046647068945930245</v>
      </c>
      <c r="N61" s="4"/>
    </row>
    <row r="62" spans="2:14" ht="12.75">
      <c r="B62" s="64" t="s">
        <v>135</v>
      </c>
      <c r="C62" s="101">
        <v>85853</v>
      </c>
      <c r="D62" s="6">
        <f t="shared" si="0"/>
        <v>0.04096626425538007</v>
      </c>
      <c r="E62" s="101">
        <v>85853</v>
      </c>
      <c r="F62" s="6">
        <f t="shared" si="1"/>
        <v>0.061862080842303685</v>
      </c>
      <c r="G62" s="101">
        <v>36937</v>
      </c>
      <c r="H62" s="6">
        <f t="shared" si="2"/>
        <v>0.10690666180424709</v>
      </c>
      <c r="I62" s="101">
        <v>2374</v>
      </c>
      <c r="J62" s="6">
        <f t="shared" si="3"/>
        <v>0.003644273470947895</v>
      </c>
      <c r="K62" s="48">
        <f t="shared" si="4"/>
        <v>211017</v>
      </c>
      <c r="L62" s="6">
        <f t="shared" si="5"/>
        <v>0.04709724664001609</v>
      </c>
      <c r="N62" s="4"/>
    </row>
    <row r="63" spans="2:14" ht="12.75">
      <c r="B63" s="64" t="s">
        <v>136</v>
      </c>
      <c r="C63" s="101">
        <v>0</v>
      </c>
      <c r="D63" s="6">
        <f t="shared" si="0"/>
        <v>0</v>
      </c>
      <c r="E63" s="101">
        <v>0</v>
      </c>
      <c r="F63" s="6">
        <f t="shared" si="1"/>
        <v>0</v>
      </c>
      <c r="G63" s="101">
        <v>0</v>
      </c>
      <c r="H63" s="6">
        <f t="shared" si="2"/>
        <v>0</v>
      </c>
      <c r="I63" s="101">
        <v>19618</v>
      </c>
      <c r="J63" s="6">
        <f t="shared" si="3"/>
        <v>0.030115146147032774</v>
      </c>
      <c r="K63" s="48">
        <f t="shared" si="4"/>
        <v>19618</v>
      </c>
      <c r="L63" s="6">
        <f t="shared" si="5"/>
        <v>0.004378575112828993</v>
      </c>
      <c r="N63" s="4"/>
    </row>
    <row r="64" spans="2:14" ht="12.75">
      <c r="B64" s="64" t="s">
        <v>137</v>
      </c>
      <c r="C64" s="101">
        <v>64084</v>
      </c>
      <c r="D64" s="6">
        <f t="shared" si="0"/>
        <v>0.030578804218160997</v>
      </c>
      <c r="E64" s="101">
        <v>64084</v>
      </c>
      <c r="F64" s="6">
        <f t="shared" si="1"/>
        <v>0.04617624997027697</v>
      </c>
      <c r="G64" s="101">
        <v>30695</v>
      </c>
      <c r="H64" s="6">
        <f t="shared" si="2"/>
        <v>0.0888404576462995</v>
      </c>
      <c r="I64" s="101">
        <v>22869</v>
      </c>
      <c r="J64" s="6">
        <f t="shared" si="3"/>
        <v>0.03510568239558021</v>
      </c>
      <c r="K64" s="48">
        <f t="shared" si="4"/>
        <v>181732</v>
      </c>
      <c r="L64" s="6">
        <f t="shared" si="5"/>
        <v>0.040561077194649735</v>
      </c>
      <c r="N64" s="4"/>
    </row>
    <row r="65" spans="2:14" ht="12.75">
      <c r="B65" s="64" t="s">
        <v>139</v>
      </c>
      <c r="C65" s="101">
        <v>2627</v>
      </c>
      <c r="D65" s="6">
        <f t="shared" si="0"/>
        <v>0.0012535191105597174</v>
      </c>
      <c r="E65" s="101">
        <v>2627</v>
      </c>
      <c r="F65" s="6">
        <f t="shared" si="1"/>
        <v>0.0018929063209524627</v>
      </c>
      <c r="G65" s="101">
        <v>0</v>
      </c>
      <c r="H65" s="6">
        <f t="shared" si="2"/>
        <v>0</v>
      </c>
      <c r="I65" s="101">
        <v>12811</v>
      </c>
      <c r="J65" s="6">
        <f t="shared" si="3"/>
        <v>0.019665875078480825</v>
      </c>
      <c r="K65" s="48">
        <f t="shared" si="4"/>
        <v>18065</v>
      </c>
      <c r="L65" s="6">
        <f t="shared" si="5"/>
        <v>0.004031958375637463</v>
      </c>
      <c r="N65" s="4"/>
    </row>
    <row r="66" spans="2:14" ht="12.75">
      <c r="B66" s="64" t="s">
        <v>140</v>
      </c>
      <c r="C66" s="101">
        <v>6327</v>
      </c>
      <c r="D66" s="6">
        <f t="shared" si="0"/>
        <v>0.0030190389845874887</v>
      </c>
      <c r="E66" s="101">
        <v>6327</v>
      </c>
      <c r="F66" s="6">
        <f t="shared" si="1"/>
        <v>0.004558971561730579</v>
      </c>
      <c r="G66" s="101">
        <v>0</v>
      </c>
      <c r="H66" s="6">
        <f t="shared" si="2"/>
        <v>0</v>
      </c>
      <c r="I66" s="101">
        <v>14572</v>
      </c>
      <c r="J66" s="6">
        <f t="shared" si="3"/>
        <v>0.022369146174664165</v>
      </c>
      <c r="K66" s="48">
        <f t="shared" si="4"/>
        <v>27226</v>
      </c>
      <c r="L66" s="6">
        <f t="shared" si="5"/>
        <v>0.006076617699147832</v>
      </c>
      <c r="N66" s="4"/>
    </row>
    <row r="67" spans="2:14" ht="12.75">
      <c r="B67" s="64" t="s">
        <v>141</v>
      </c>
      <c r="C67" s="101">
        <v>0</v>
      </c>
      <c r="D67" s="6">
        <f t="shared" si="0"/>
        <v>0</v>
      </c>
      <c r="E67" s="101">
        <v>0</v>
      </c>
      <c r="F67" s="6">
        <f t="shared" si="1"/>
        <v>0</v>
      </c>
      <c r="G67" s="101">
        <v>0</v>
      </c>
      <c r="H67" s="6">
        <f t="shared" si="2"/>
        <v>0</v>
      </c>
      <c r="I67" s="101">
        <v>4035</v>
      </c>
      <c r="J67" s="6">
        <f t="shared" si="3"/>
        <v>0.0061940368387846485</v>
      </c>
      <c r="K67" s="48">
        <f t="shared" si="4"/>
        <v>4035</v>
      </c>
      <c r="L67" s="6">
        <f t="shared" si="5"/>
        <v>0.0009005785798891318</v>
      </c>
      <c r="N67" s="4"/>
    </row>
    <row r="68" spans="2:14" ht="12.75">
      <c r="B68" s="64" t="s">
        <v>143</v>
      </c>
      <c r="C68" s="101">
        <v>229</v>
      </c>
      <c r="D68" s="6">
        <f aca="true" t="shared" si="6" ref="D68:D73">+C68/$C$76</f>
        <v>0.0001092713651763134</v>
      </c>
      <c r="E68" s="101">
        <v>229</v>
      </c>
      <c r="F68" s="6">
        <f aca="true" t="shared" si="7" ref="F68:F73">+E68/$E$76</f>
        <v>0.0001650078216589699</v>
      </c>
      <c r="G68" s="101">
        <v>0</v>
      </c>
      <c r="H68" s="6">
        <f aca="true" t="shared" si="8" ref="H68:H73">+G68/$G$76</f>
        <v>0</v>
      </c>
      <c r="I68" s="101">
        <v>16689</v>
      </c>
      <c r="J68" s="6">
        <f aca="true" t="shared" si="9" ref="J68:J73">+I68/$I$76</f>
        <v>0.02561890478376134</v>
      </c>
      <c r="K68" s="48">
        <f aca="true" t="shared" si="10" ref="K68:K73">+C68+E68+G68+I68</f>
        <v>17147</v>
      </c>
      <c r="L68" s="6">
        <f aca="true" t="shared" si="11" ref="L68:L73">+K68/$K$76</f>
        <v>0.003827068379023282</v>
      </c>
      <c r="N68" s="4"/>
    </row>
    <row r="69" spans="2:14" ht="12.75">
      <c r="B69" s="64" t="s">
        <v>145</v>
      </c>
      <c r="C69" s="101">
        <v>557</v>
      </c>
      <c r="D69" s="6">
        <f t="shared" si="6"/>
        <v>0.0002657823161712077</v>
      </c>
      <c r="E69" s="101">
        <v>557</v>
      </c>
      <c r="F69" s="6">
        <f t="shared" si="7"/>
        <v>0.000401350902463084</v>
      </c>
      <c r="G69" s="101">
        <v>0</v>
      </c>
      <c r="H69" s="6">
        <f t="shared" si="8"/>
        <v>0</v>
      </c>
      <c r="I69" s="101">
        <v>0</v>
      </c>
      <c r="J69" s="6">
        <f t="shared" si="9"/>
        <v>0</v>
      </c>
      <c r="K69" s="48">
        <f t="shared" si="10"/>
        <v>1114</v>
      </c>
      <c r="L69" s="6">
        <f t="shared" si="11"/>
        <v>0.00024863557323333155</v>
      </c>
      <c r="N69" s="4"/>
    </row>
    <row r="70" spans="2:14" ht="12.75">
      <c r="B70" s="64" t="s">
        <v>146</v>
      </c>
      <c r="C70" s="101">
        <v>2660</v>
      </c>
      <c r="D70" s="6">
        <f t="shared" si="6"/>
        <v>0.001269265639165911</v>
      </c>
      <c r="E70" s="101">
        <v>2660</v>
      </c>
      <c r="F70" s="6">
        <f t="shared" si="7"/>
        <v>0.0019166847406675107</v>
      </c>
      <c r="G70" s="101">
        <v>0</v>
      </c>
      <c r="H70" s="6">
        <f t="shared" si="8"/>
        <v>0</v>
      </c>
      <c r="I70" s="101">
        <v>582</v>
      </c>
      <c r="J70" s="6">
        <f t="shared" si="9"/>
        <v>0.0008934149789771166</v>
      </c>
      <c r="K70" s="48">
        <f t="shared" si="10"/>
        <v>5902</v>
      </c>
      <c r="L70" s="6">
        <f t="shared" si="11"/>
        <v>0.001317277516358279</v>
      </c>
      <c r="N70" s="4"/>
    </row>
    <row r="71" spans="2:14" ht="12.75">
      <c r="B71" s="64" t="s">
        <v>147</v>
      </c>
      <c r="C71" s="101">
        <v>0</v>
      </c>
      <c r="D71" s="6">
        <f t="shared" si="6"/>
        <v>0</v>
      </c>
      <c r="E71" s="101">
        <v>0</v>
      </c>
      <c r="F71" s="6">
        <f t="shared" si="7"/>
        <v>0</v>
      </c>
      <c r="G71" s="101">
        <v>0</v>
      </c>
      <c r="H71" s="6">
        <f t="shared" si="8"/>
        <v>0</v>
      </c>
      <c r="I71" s="101">
        <v>919</v>
      </c>
      <c r="J71" s="6">
        <f t="shared" si="9"/>
        <v>0.0014107360235051034</v>
      </c>
      <c r="K71" s="48">
        <f t="shared" si="10"/>
        <v>919</v>
      </c>
      <c r="L71" s="6">
        <f t="shared" si="11"/>
        <v>0.0002051131883316263</v>
      </c>
      <c r="N71" s="4"/>
    </row>
    <row r="72" spans="2:14" ht="12.75">
      <c r="B72" s="64" t="s">
        <v>148</v>
      </c>
      <c r="C72" s="101">
        <v>3851</v>
      </c>
      <c r="D72" s="6">
        <f t="shared" si="6"/>
        <v>0.0018375721715894451</v>
      </c>
      <c r="E72" s="101">
        <v>3851</v>
      </c>
      <c r="F72" s="6">
        <f t="shared" si="7"/>
        <v>0.0027748695249287907</v>
      </c>
      <c r="G72" s="101">
        <v>0</v>
      </c>
      <c r="H72" s="6">
        <f t="shared" si="8"/>
        <v>0</v>
      </c>
      <c r="I72" s="101">
        <v>2215</v>
      </c>
      <c r="J72" s="6">
        <f t="shared" si="9"/>
        <v>0.003400196182876827</v>
      </c>
      <c r="K72" s="48">
        <f t="shared" si="10"/>
        <v>9917</v>
      </c>
      <c r="L72" s="6">
        <f t="shared" si="11"/>
        <v>0.002213392261898518</v>
      </c>
      <c r="N72" s="4"/>
    </row>
    <row r="73" spans="2:14" ht="12.75">
      <c r="B73" s="64" t="s">
        <v>149</v>
      </c>
      <c r="C73" s="101">
        <v>0</v>
      </c>
      <c r="D73" s="6">
        <f t="shared" si="6"/>
        <v>0</v>
      </c>
      <c r="E73" s="101">
        <v>0</v>
      </c>
      <c r="F73" s="6">
        <f t="shared" si="7"/>
        <v>0</v>
      </c>
      <c r="G73" s="101">
        <v>0</v>
      </c>
      <c r="H73" s="6">
        <f t="shared" si="8"/>
        <v>0</v>
      </c>
      <c r="I73" s="101">
        <v>1997</v>
      </c>
      <c r="J73" s="6">
        <f t="shared" si="9"/>
        <v>0.0030655493350812747</v>
      </c>
      <c r="K73" s="48">
        <f t="shared" si="10"/>
        <v>1997</v>
      </c>
      <c r="L73" s="6">
        <f t="shared" si="11"/>
        <v>0.0004457138597369507</v>
      </c>
      <c r="N73" s="4"/>
    </row>
    <row r="74" spans="2:14" ht="12.75">
      <c r="B74" s="61"/>
      <c r="C74" s="62"/>
      <c r="D74" s="6"/>
      <c r="E74" s="62"/>
      <c r="F74" s="6"/>
      <c r="G74" s="62"/>
      <c r="H74" s="6"/>
      <c r="I74" s="62"/>
      <c r="J74" s="6"/>
      <c r="K74" s="48"/>
      <c r="L74" s="6"/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2095700</v>
      </c>
      <c r="D76" s="7">
        <f aca="true" t="shared" si="12" ref="D76:L76">SUM(D3:D75)</f>
        <v>0.9999999999999998</v>
      </c>
      <c r="E76" s="4">
        <f t="shared" si="12"/>
        <v>1387813</v>
      </c>
      <c r="F76" s="7">
        <f t="shared" si="12"/>
        <v>0.9999999999999999</v>
      </c>
      <c r="G76" s="4">
        <f t="shared" si="12"/>
        <v>345507</v>
      </c>
      <c r="H76" s="7">
        <f t="shared" si="12"/>
        <v>1</v>
      </c>
      <c r="I76" s="4">
        <f t="shared" si="12"/>
        <v>651433</v>
      </c>
      <c r="J76" s="7">
        <f t="shared" si="12"/>
        <v>1.0000000000000002</v>
      </c>
      <c r="K76" s="4">
        <f>SUM(K3:K75)</f>
        <v>4480453</v>
      </c>
      <c r="L76" s="7">
        <f t="shared" si="12"/>
        <v>1</v>
      </c>
      <c r="M76" s="4">
        <f>+I76+G76+E76+C76</f>
        <v>4480453</v>
      </c>
    </row>
    <row r="77" spans="9:11" ht="12.75">
      <c r="I77" s="4"/>
      <c r="K77" s="4">
        <f>+K76-K78</f>
        <v>2.1600000001490116</v>
      </c>
    </row>
    <row r="78" spans="3:11" ht="12.75">
      <c r="C78" s="9">
        <v>2095697.81</v>
      </c>
      <c r="E78" s="4">
        <v>1387811.44</v>
      </c>
      <c r="G78" s="9">
        <v>345505.2</v>
      </c>
      <c r="I78" s="9">
        <v>651436.39</v>
      </c>
      <c r="K78" s="4">
        <f>SUM(C78:I78)</f>
        <v>4480450.84</v>
      </c>
    </row>
    <row r="80" spans="3:11" ht="12.75">
      <c r="C80" s="4">
        <f>+C76-C78</f>
        <v>2.1899999999441206</v>
      </c>
      <c r="E80" s="4">
        <f>+E76-E78</f>
        <v>1.5600000000558794</v>
      </c>
      <c r="G80" s="4">
        <f>+G76-G78</f>
        <v>1.7999999999883585</v>
      </c>
      <c r="I80" s="4">
        <f>+I76-I78</f>
        <v>-3.39000000001397</v>
      </c>
      <c r="K80" s="4">
        <f>+K76-K78</f>
        <v>2.1600000001490116</v>
      </c>
    </row>
    <row r="83" ht="12.75">
      <c r="K83" s="4">
        <f>+K78</f>
        <v>4480450.84</v>
      </c>
    </row>
    <row r="84" ht="12.75">
      <c r="K84" s="4"/>
    </row>
    <row r="85" ht="12.75">
      <c r="K85" s="4">
        <f>+K83-K84</f>
        <v>4480450.84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2012-05-31T19:11:15Z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