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S:\Accounting_Reporting\CAFR2019\REPORTING PKG FY19\"/>
    </mc:Choice>
  </mc:AlternateContent>
  <xr:revisionPtr revIDLastSave="0" documentId="13_ncr:1_{E1F21AA7-A0B8-434C-BB8E-A5A482197840}" xr6:coauthVersionLast="41" xr6:coauthVersionMax="41" xr10:uidLastSave="{00000000-0000-0000-0000-000000000000}"/>
  <bookViews>
    <workbookView xWindow="-120" yWindow="-120" windowWidth="29040" windowHeight="17640" tabRatio="720" activeTab="1" xr2:uid="{00000000-000D-0000-FFFF-FFFF00000000}"/>
  </bookViews>
  <sheets>
    <sheet name="10k" sheetId="48" r:id="rId1"/>
    <sheet name="Changes in LT Liab" sheetId="50" r:id="rId2"/>
    <sheet name="Princ mat bus type" sheetId="34" r:id="rId3"/>
    <sheet name="Int mat bus type" sheetId="33" r:id="rId4"/>
    <sheet name="Commercial paper notes" sheetId="35" r:id="rId5"/>
    <sheet name="Defeased debt" sheetId="36" r:id="rId6"/>
    <sheet name="refunding debt" sheetId="38" r:id="rId7"/>
    <sheet name="Issued during year" sheetId="39" r:id="rId8"/>
    <sheet name="OPEB" sheetId="49" r:id="rId9"/>
    <sheet name="committments" sheetId="51" r:id="rId10"/>
  </sheets>
  <definedNames>
    <definedName name="_xlnm.Print_Area" localSheetId="0">'10k'!$A$1:$W$25</definedName>
    <definedName name="_xlnm.Print_Area" localSheetId="3">'Int mat bus type'!$A$1:$AA$26</definedName>
    <definedName name="_xlnm.Print_Area" localSheetId="7">'Issued during year'!$A$1:$F$20</definedName>
    <definedName name="_xlnm.Print_Area" localSheetId="2">'Princ mat bus type'!$A$1:$AA$46</definedName>
  </definedNames>
  <calcPr calcId="191029"/>
  <customWorkbookViews>
    <customWorkbookView name="Patrick Price - Personal View" guid="{82FCEE02-C554-4110-B17D-8C44938ACB0F}" mergeInterval="0" personalView="1" maximized="1" windowWidth="1148" windowHeight="665" tabRatio="959" activeSheetId="21"/>
    <customWorkbookView name="Jose Fernandez - Personal View" guid="{D3349F3F-17BB-46C4-9C9F-6D8809E7C786}" mergeInterval="0" personalView="1" maximized="1" windowWidth="796" windowHeight="402" tabRatio="959" activeSheetId="22"/>
    <customWorkbookView name="Maria Rivero - Personal View" guid="{0A259B52-EC25-46B1-B064-0CF186A35D03}" mergeInterval="0" personalView="1" maximized="1" windowWidth="796" windowHeight="334" tabRatio="959" activeSheetId="10"/>
    <customWorkbookView name="Finance Department - Personal View" guid="{384E284A-1A2C-4E45-AC1D-B4D870EA88AD}" mergeInterval="0" personalView="1" maximized="1" windowWidth="1020" windowHeight="596" tabRatio="959" activeSheetId="1" showComments="commNone"/>
    <customWorkbookView name="Jose &quot;Protector of the People&quot; Fernandez - Personal View" guid="{32A03C59-10DD-4455-AA40-0A1B7B39C3D9}" mergeInterval="0" personalView="1" maximized="1" windowWidth="796" windowHeight="438" tabRatio="832" activeSheetId="19"/>
    <customWorkbookView name="Lori Madrigal - Personal View" guid="{2B3D605E-D5B5-407D-8AAD-65E9C86EF12E}" mergeInterval="0" personalView="1" maximized="1" windowWidth="796" windowHeight="437" activeSheetId="40" showComments="commIndAndComment"/>
    <customWorkbookView name="Patrick Price, Defender of Justice - Personal View" guid="{6D48AD85-4D88-11D8-985E-000476B98766}" mergeInterval="0" personalView="1" maximized="1" windowWidth="796" windowHeight="464" tabRatio="832" activeSheetId="12" showComments="commNone"/>
    <customWorkbookView name="Lori I. Madrigal - Personal View" guid="{A0421475-D604-4F85-8190-1F9E5DDB66AA}" mergeInterval="0" personalView="1" maximized="1" windowWidth="796" windowHeight="438" tabRatio="959" activeSheetId="33"/>
    <customWorkbookView name="  - Personal View" guid="{7F33288D-025F-4863-B8A4-528DE68A6293}" mergeInterval="0" personalView="1" maximized="1" windowWidth="796" windowHeight="402" tabRatio="959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0" l="1"/>
  <c r="I162" i="50" l="1"/>
  <c r="I117" i="50" l="1"/>
  <c r="I88" i="50"/>
  <c r="I32" i="50"/>
  <c r="I197" i="50" l="1"/>
  <c r="I174" i="50"/>
  <c r="I128" i="50"/>
  <c r="I100" i="50"/>
  <c r="I67" i="50"/>
  <c r="I41" i="50"/>
  <c r="I17" i="50"/>
  <c r="H256" i="50" l="1"/>
  <c r="F256" i="50"/>
  <c r="E256" i="50"/>
  <c r="D256" i="50"/>
  <c r="I255" i="50"/>
  <c r="I256" i="50" s="1"/>
  <c r="E241" i="50"/>
  <c r="I240" i="50"/>
  <c r="D240" i="50"/>
  <c r="I239" i="50"/>
  <c r="D239" i="50"/>
  <c r="I238" i="50"/>
  <c r="I237" i="50"/>
  <c r="D233" i="50"/>
  <c r="J231" i="50"/>
  <c r="H231" i="50"/>
  <c r="H241" i="50" s="1"/>
  <c r="G231" i="50"/>
  <c r="I230" i="50"/>
  <c r="I229" i="50"/>
  <c r="F229" i="50"/>
  <c r="I228" i="50"/>
  <c r="F228" i="50"/>
  <c r="I227" i="50"/>
  <c r="F227" i="50"/>
  <c r="I226" i="50"/>
  <c r="F226" i="50"/>
  <c r="I225" i="50"/>
  <c r="F225" i="50"/>
  <c r="I224" i="50"/>
  <c r="F224" i="50"/>
  <c r="I223" i="50"/>
  <c r="F223" i="50"/>
  <c r="J218" i="50"/>
  <c r="G218" i="50"/>
  <c r="I217" i="50"/>
  <c r="I215" i="50"/>
  <c r="I214" i="50"/>
  <c r="I213" i="50"/>
  <c r="J211" i="50"/>
  <c r="H211" i="50"/>
  <c r="H218" i="50" s="1"/>
  <c r="E211" i="50"/>
  <c r="E218" i="50" s="1"/>
  <c r="D211" i="50"/>
  <c r="D218" i="50" s="1"/>
  <c r="I210" i="50"/>
  <c r="I209" i="50"/>
  <c r="I208" i="50"/>
  <c r="F211" i="50"/>
  <c r="F218" i="50" s="1"/>
  <c r="I206" i="50"/>
  <c r="I205" i="50"/>
  <c r="I204" i="50"/>
  <c r="G200" i="50"/>
  <c r="I199" i="50"/>
  <c r="D199" i="50"/>
  <c r="I198" i="50"/>
  <c r="I196" i="50"/>
  <c r="I195" i="50"/>
  <c r="I194" i="50"/>
  <c r="J192" i="50"/>
  <c r="J200" i="50" s="1"/>
  <c r="E192" i="50"/>
  <c r="E200" i="50" s="1"/>
  <c r="D192" i="50"/>
  <c r="D200" i="50" s="1"/>
  <c r="I191" i="50"/>
  <c r="I190" i="50"/>
  <c r="F192" i="50"/>
  <c r="F200" i="50" s="1"/>
  <c r="I189" i="50"/>
  <c r="I188" i="50"/>
  <c r="I187" i="50"/>
  <c r="I186" i="50"/>
  <c r="H192" i="50"/>
  <c r="H200" i="50" s="1"/>
  <c r="I185" i="50"/>
  <c r="I184" i="50"/>
  <c r="G179" i="50"/>
  <c r="I177" i="50"/>
  <c r="I176" i="50"/>
  <c r="I175" i="50"/>
  <c r="I173" i="50"/>
  <c r="I172" i="50"/>
  <c r="I171" i="50"/>
  <c r="I170" i="50"/>
  <c r="I169" i="50"/>
  <c r="I168" i="50"/>
  <c r="J166" i="50"/>
  <c r="J179" i="50" s="1"/>
  <c r="H166" i="50"/>
  <c r="H179" i="50" s="1"/>
  <c r="F166" i="50"/>
  <c r="F179" i="50" s="1"/>
  <c r="E166" i="50"/>
  <c r="E179" i="50" s="1"/>
  <c r="D166" i="50"/>
  <c r="D179" i="50" s="1"/>
  <c r="I165" i="50"/>
  <c r="I164" i="50"/>
  <c r="I163" i="50"/>
  <c r="I161" i="50"/>
  <c r="I160" i="50"/>
  <c r="I159" i="50"/>
  <c r="I158" i="50"/>
  <c r="D133" i="50"/>
  <c r="I133" i="50" s="1"/>
  <c r="I132" i="50"/>
  <c r="D132" i="50"/>
  <c r="D131" i="50"/>
  <c r="I130" i="50"/>
  <c r="D130" i="50"/>
  <c r="I129" i="50"/>
  <c r="I127" i="50"/>
  <c r="I126" i="50"/>
  <c r="I125" i="50"/>
  <c r="I124" i="50"/>
  <c r="I123" i="50"/>
  <c r="J121" i="50"/>
  <c r="J134" i="50" s="1"/>
  <c r="F121" i="50"/>
  <c r="E121" i="50"/>
  <c r="E134" i="50" s="1"/>
  <c r="D121" i="50"/>
  <c r="I120" i="50"/>
  <c r="I119" i="50"/>
  <c r="I118" i="50"/>
  <c r="I116" i="50"/>
  <c r="I115" i="50"/>
  <c r="I114" i="50"/>
  <c r="G121" i="50"/>
  <c r="G134" i="50" s="1"/>
  <c r="I106" i="50"/>
  <c r="I105" i="50"/>
  <c r="I104" i="50"/>
  <c r="I103" i="50"/>
  <c r="I102" i="50"/>
  <c r="I101" i="50"/>
  <c r="I99" i="50"/>
  <c r="I98" i="50"/>
  <c r="I97" i="50"/>
  <c r="I96" i="50"/>
  <c r="J94" i="50"/>
  <c r="J108" i="50" s="1"/>
  <c r="H94" i="50"/>
  <c r="H108" i="50" s="1"/>
  <c r="G94" i="50"/>
  <c r="G108" i="50" s="1"/>
  <c r="F94" i="50"/>
  <c r="F108" i="50" s="1"/>
  <c r="E94" i="50"/>
  <c r="E108" i="50" s="1"/>
  <c r="D94" i="50"/>
  <c r="D108" i="50" s="1"/>
  <c r="I93" i="50"/>
  <c r="I92" i="50"/>
  <c r="I91" i="50"/>
  <c r="I90" i="50"/>
  <c r="I89" i="50"/>
  <c r="I87" i="50"/>
  <c r="I86" i="50"/>
  <c r="I85" i="50"/>
  <c r="I84" i="50"/>
  <c r="G76" i="50"/>
  <c r="I75" i="50"/>
  <c r="I74" i="50"/>
  <c r="I73" i="50"/>
  <c r="I72" i="50"/>
  <c r="I71" i="50"/>
  <c r="I70" i="50"/>
  <c r="I69" i="50"/>
  <c r="I68" i="50"/>
  <c r="I66" i="50"/>
  <c r="I65" i="50"/>
  <c r="I64" i="50"/>
  <c r="I63" i="50"/>
  <c r="J61" i="50"/>
  <c r="J76" i="50" s="1"/>
  <c r="F61" i="50"/>
  <c r="F76" i="50" s="1"/>
  <c r="E61" i="50"/>
  <c r="E76" i="50" s="1"/>
  <c r="D61" i="50"/>
  <c r="D76" i="50" s="1"/>
  <c r="I60" i="50"/>
  <c r="I59" i="50"/>
  <c r="I58" i="50"/>
  <c r="H61" i="50"/>
  <c r="H76" i="50" s="1"/>
  <c r="I57" i="50"/>
  <c r="I56" i="50"/>
  <c r="I55" i="50"/>
  <c r="I54" i="50"/>
  <c r="I52" i="50"/>
  <c r="I45" i="50"/>
  <c r="I44" i="50"/>
  <c r="G46" i="50"/>
  <c r="I43" i="50"/>
  <c r="I42" i="50"/>
  <c r="I40" i="50"/>
  <c r="I39" i="50"/>
  <c r="I38" i="50"/>
  <c r="J46" i="50"/>
  <c r="H46" i="50"/>
  <c r="F46" i="50"/>
  <c r="E36" i="50"/>
  <c r="E46" i="50" s="1"/>
  <c r="D36" i="50"/>
  <c r="D46" i="50" s="1"/>
  <c r="I35" i="50"/>
  <c r="I34" i="50"/>
  <c r="I33" i="50"/>
  <c r="I31" i="50"/>
  <c r="I30" i="50"/>
  <c r="I29" i="50"/>
  <c r="I28" i="50"/>
  <c r="I23" i="50"/>
  <c r="I22" i="50"/>
  <c r="I21" i="50"/>
  <c r="I20" i="50"/>
  <c r="I19" i="50"/>
  <c r="I18" i="50"/>
  <c r="I16" i="50"/>
  <c r="I15" i="50"/>
  <c r="I14" i="50"/>
  <c r="I13" i="50"/>
  <c r="J11" i="50"/>
  <c r="J24" i="50" s="1"/>
  <c r="F24" i="50"/>
  <c r="E11" i="50"/>
  <c r="I10" i="50"/>
  <c r="I9" i="50"/>
  <c r="I8" i="50"/>
  <c r="I7" i="50"/>
  <c r="I6" i="50"/>
  <c r="H11" i="50"/>
  <c r="H24" i="50" s="1"/>
  <c r="G11" i="50"/>
  <c r="G24" i="50" s="1"/>
  <c r="D5" i="50"/>
  <c r="D11" i="50" s="1"/>
  <c r="D24" i="50" s="1"/>
  <c r="I4" i="50"/>
  <c r="D241" i="50" l="1"/>
  <c r="I233" i="50"/>
  <c r="I231" i="50"/>
  <c r="F233" i="50"/>
  <c r="F241" i="50" s="1"/>
  <c r="I166" i="50"/>
  <c r="D134" i="50"/>
  <c r="I94" i="50"/>
  <c r="I108" i="50" s="1"/>
  <c r="I61" i="50"/>
  <c r="I76" i="50" s="1"/>
  <c r="I36" i="50"/>
  <c r="I46" i="50" s="1"/>
  <c r="F134" i="50"/>
  <c r="I192" i="50"/>
  <c r="I200" i="50" s="1"/>
  <c r="I113" i="50"/>
  <c r="I121" i="50" s="1"/>
  <c r="I5" i="50"/>
  <c r="I11" i="50" s="1"/>
  <c r="I24" i="50" s="1"/>
  <c r="I207" i="50"/>
  <c r="I211" i="50" s="1"/>
  <c r="I218" i="50" s="1"/>
  <c r="H121" i="50"/>
  <c r="H134" i="50" s="1"/>
  <c r="I131" i="50"/>
  <c r="I178" i="50"/>
  <c r="I179" i="50" l="1"/>
  <c r="I134" i="50"/>
  <c r="C22" i="38"/>
  <c r="G17" i="36"/>
  <c r="F17" i="36"/>
  <c r="B10" i="35"/>
  <c r="J26" i="33"/>
  <c r="AA24" i="33"/>
  <c r="Z24" i="33"/>
  <c r="Y24" i="33"/>
  <c r="X24" i="33"/>
  <c r="W24" i="33"/>
  <c r="V24" i="33"/>
  <c r="U24" i="33"/>
  <c r="R24" i="33"/>
  <c r="Q24" i="33"/>
  <c r="P24" i="33"/>
  <c r="O24" i="33"/>
  <c r="N24" i="33"/>
  <c r="M24" i="33"/>
  <c r="L24" i="33"/>
  <c r="J24" i="33"/>
  <c r="J27" i="33" s="1"/>
  <c r="I24" i="33"/>
  <c r="I27" i="33" s="1"/>
  <c r="H24" i="33"/>
  <c r="H27" i="33" s="1"/>
  <c r="G24" i="33"/>
  <c r="G27" i="33" s="1"/>
  <c r="F24" i="33"/>
  <c r="F27" i="33" s="1"/>
  <c r="E24" i="33"/>
  <c r="E27" i="33" s="1"/>
  <c r="D24" i="33"/>
  <c r="D27" i="33" s="1"/>
  <c r="C24" i="33"/>
  <c r="C27" i="33" s="1"/>
  <c r="AA23" i="33"/>
  <c r="S23" i="33"/>
  <c r="N23" i="33"/>
  <c r="J23" i="33"/>
  <c r="AA22" i="33"/>
  <c r="S22" i="33"/>
  <c r="N22" i="33"/>
  <c r="J22" i="33"/>
  <c r="AA21" i="33"/>
  <c r="S21" i="33"/>
  <c r="N21" i="33"/>
  <c r="J21" i="33"/>
  <c r="AA20" i="33"/>
  <c r="S20" i="33"/>
  <c r="N20" i="33"/>
  <c r="J20" i="33"/>
  <c r="AA19" i="33"/>
  <c r="S19" i="33"/>
  <c r="N19" i="33"/>
  <c r="J19" i="33"/>
  <c r="AA18" i="33"/>
  <c r="S18" i="33"/>
  <c r="N18" i="33"/>
  <c r="J18" i="33"/>
  <c r="AA17" i="33"/>
  <c r="S17" i="33"/>
  <c r="N17" i="33"/>
  <c r="J17" i="33"/>
  <c r="AA16" i="33"/>
  <c r="S16" i="33"/>
  <c r="N16" i="33"/>
  <c r="J16" i="33"/>
  <c r="AA15" i="33"/>
  <c r="S15" i="33"/>
  <c r="N15" i="33"/>
  <c r="J15" i="33"/>
  <c r="AA14" i="33"/>
  <c r="S14" i="33"/>
  <c r="N14" i="33"/>
  <c r="J14" i="33"/>
  <c r="AA13" i="33"/>
  <c r="S13" i="33"/>
  <c r="N13" i="33"/>
  <c r="J13" i="33"/>
  <c r="AA12" i="33"/>
  <c r="S12" i="33"/>
  <c r="S24" i="33" s="1"/>
  <c r="N12" i="33"/>
  <c r="J12" i="33"/>
  <c r="AA45" i="34"/>
  <c r="W45" i="34"/>
  <c r="R45" i="34"/>
  <c r="N45" i="34"/>
  <c r="E45" i="34"/>
  <c r="AB41" i="34"/>
  <c r="AA41" i="34"/>
  <c r="Z41" i="34"/>
  <c r="Y41" i="34"/>
  <c r="X41" i="34"/>
  <c r="X45" i="34" s="1"/>
  <c r="W41" i="34"/>
  <c r="V41" i="34"/>
  <c r="U41" i="34"/>
  <c r="S41" i="34"/>
  <c r="R41" i="34"/>
  <c r="Q41" i="34"/>
  <c r="P41" i="34"/>
  <c r="O41" i="34"/>
  <c r="O45" i="34" s="1"/>
  <c r="N41" i="34"/>
  <c r="L41" i="34"/>
  <c r="K41" i="34"/>
  <c r="K45" i="34" s="1"/>
  <c r="H41" i="34"/>
  <c r="G41" i="34"/>
  <c r="F41" i="34"/>
  <c r="F45" i="34" s="1"/>
  <c r="E41" i="34"/>
  <c r="D41" i="34"/>
  <c r="C41" i="34"/>
  <c r="B41" i="34"/>
  <c r="B45" i="34" s="1"/>
  <c r="I39" i="34"/>
  <c r="AB38" i="34"/>
  <c r="S38" i="34"/>
  <c r="M38" i="34"/>
  <c r="I38" i="34"/>
  <c r="S37" i="34"/>
  <c r="M37" i="34"/>
  <c r="I37" i="34"/>
  <c r="AB36" i="34"/>
  <c r="S36" i="34"/>
  <c r="M36" i="34"/>
  <c r="I36" i="34"/>
  <c r="AB35" i="34"/>
  <c r="S35" i="34"/>
  <c r="M35" i="34"/>
  <c r="I35" i="34"/>
  <c r="AB34" i="34"/>
  <c r="S34" i="34"/>
  <c r="M34" i="34"/>
  <c r="I34" i="34"/>
  <c r="AB32" i="34"/>
  <c r="S32" i="34"/>
  <c r="M32" i="34"/>
  <c r="I32" i="34"/>
  <c r="AB30" i="34"/>
  <c r="S30" i="34"/>
  <c r="M30" i="34"/>
  <c r="M41" i="34" s="1"/>
  <c r="I30" i="34"/>
  <c r="I41" i="34" s="1"/>
  <c r="T27" i="34"/>
  <c r="R27" i="34"/>
  <c r="Q27" i="34"/>
  <c r="O27" i="34"/>
  <c r="N27" i="34"/>
  <c r="K27" i="34"/>
  <c r="H27" i="34"/>
  <c r="F27" i="34"/>
  <c r="E27" i="34"/>
  <c r="D27" i="34"/>
  <c r="B27" i="34"/>
  <c r="AB26" i="34"/>
  <c r="S26" i="34"/>
  <c r="M26" i="34"/>
  <c r="I26" i="34"/>
  <c r="M25" i="34"/>
  <c r="I25" i="34"/>
  <c r="AA22" i="34"/>
  <c r="AA27" i="34" s="1"/>
  <c r="Z22" i="34"/>
  <c r="Z45" i="34" s="1"/>
  <c r="Y22" i="34"/>
  <c r="Y45" i="34" s="1"/>
  <c r="X22" i="34"/>
  <c r="X27" i="34" s="1"/>
  <c r="W22" i="34"/>
  <c r="W27" i="34" s="1"/>
  <c r="V22" i="34"/>
  <c r="V27" i="34" s="1"/>
  <c r="U22" i="34"/>
  <c r="U27" i="34" s="1"/>
  <c r="R22" i="34"/>
  <c r="Q22" i="34"/>
  <c r="Q45" i="34" s="1"/>
  <c r="P22" i="34"/>
  <c r="P27" i="34" s="1"/>
  <c r="O22" i="34"/>
  <c r="N22" i="34"/>
  <c r="L22" i="34"/>
  <c r="L27" i="34" s="1"/>
  <c r="K22" i="34"/>
  <c r="H22" i="34"/>
  <c r="H45" i="34" s="1"/>
  <c r="G22" i="34"/>
  <c r="G27" i="34" s="1"/>
  <c r="F22" i="34"/>
  <c r="E22" i="34"/>
  <c r="D22" i="34"/>
  <c r="D45" i="34" s="1"/>
  <c r="C22" i="34"/>
  <c r="C27" i="34" s="1"/>
  <c r="B22" i="34"/>
  <c r="AB20" i="34"/>
  <c r="S20" i="34"/>
  <c r="M20" i="34"/>
  <c r="M22" i="34" s="1"/>
  <c r="I20" i="34"/>
  <c r="M19" i="34"/>
  <c r="I19" i="34"/>
  <c r="S18" i="34"/>
  <c r="M18" i="34"/>
  <c r="I18" i="34"/>
  <c r="AB17" i="34"/>
  <c r="S17" i="34"/>
  <c r="M17" i="34"/>
  <c r="I17" i="34"/>
  <c r="AB16" i="34"/>
  <c r="S16" i="34"/>
  <c r="M16" i="34"/>
  <c r="I16" i="34"/>
  <c r="AB15" i="34"/>
  <c r="S15" i="34"/>
  <c r="M15" i="34"/>
  <c r="I15" i="34"/>
  <c r="AB14" i="34"/>
  <c r="S14" i="34"/>
  <c r="M14" i="34"/>
  <c r="I14" i="34"/>
  <c r="AB13" i="34"/>
  <c r="S13" i="34"/>
  <c r="M13" i="34"/>
  <c r="I13" i="34"/>
  <c r="AB12" i="34"/>
  <c r="S12" i="34"/>
  <c r="M12" i="34"/>
  <c r="I12" i="34"/>
  <c r="AB11" i="34"/>
  <c r="S11" i="34"/>
  <c r="M11" i="34"/>
  <c r="I11" i="34"/>
  <c r="AB10" i="34"/>
  <c r="S10" i="34"/>
  <c r="M10" i="34"/>
  <c r="I10" i="34"/>
  <c r="AB9" i="34"/>
  <c r="AB22" i="34" s="1"/>
  <c r="S9" i="34"/>
  <c r="S22" i="34" s="1"/>
  <c r="M9" i="34"/>
  <c r="I9" i="34"/>
  <c r="I22" i="34" s="1"/>
  <c r="AB27" i="34" l="1"/>
  <c r="AB45" i="34"/>
  <c r="S27" i="34"/>
  <c r="S45" i="34"/>
  <c r="I27" i="34"/>
  <c r="I45" i="34"/>
  <c r="M27" i="34"/>
  <c r="M45" i="34"/>
  <c r="Y27" i="34"/>
  <c r="Z27" i="34"/>
  <c r="C45" i="34"/>
  <c r="L45" i="34"/>
  <c r="U45" i="34"/>
  <c r="V45" i="34"/>
  <c r="G45" i="34"/>
  <c r="P4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Rivero, Maria (FIN)</author>
  </authors>
  <commentList>
    <comment ref="H21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Rivero, Maria (FIN):</t>
        </r>
        <r>
          <rPr>
            <sz val="9"/>
            <color rgb="FF000000"/>
            <rFont val="Tahoma"/>
            <family val="2"/>
          </rPr>
          <t xml:space="preserve">
leave usage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Madrigal, Lori (FIN)</author>
    <author>LXM</author>
  </authors>
  <commentList>
    <comment ref="AA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Madrigal, Lori (FIN):</t>
        </r>
        <r>
          <rPr>
            <sz val="9"/>
            <color rgb="FF000000"/>
            <rFont val="Tahoma"/>
            <family val="2"/>
          </rPr>
          <t xml:space="preserve">
change in long term debt schedule is 14377 which ties to balance sheet adjusting in last year
</t>
        </r>
      </text>
    </comment>
    <comment ref="D17" authorId="1" shapeId="0" xr:uid="{00000000-0006-0000-0200-000002000000}">
      <text>
        <r>
          <rPr>
            <b/>
            <sz val="8"/>
            <color rgb="FF000000"/>
            <rFont val="Tahoma"/>
            <family val="2"/>
          </rPr>
          <t>LXM:</t>
        </r>
        <r>
          <rPr>
            <sz val="8"/>
            <color rgb="FF000000"/>
            <rFont val="Tahoma"/>
            <family val="2"/>
          </rPr>
          <t xml:space="preserve">
MDT has a 9k difference from when bond was originally recorded.will show in last year
</t>
        </r>
      </text>
    </comment>
  </commentList>
</comments>
</file>

<file path=xl/sharedStrings.xml><?xml version="1.0" encoding="utf-8"?>
<sst xmlns="http://schemas.openxmlformats.org/spreadsheetml/2006/main" count="424" uniqueCount="183">
  <si>
    <t xml:space="preserve">  Other</t>
  </si>
  <si>
    <t xml:space="preserve">  Lease agreements</t>
  </si>
  <si>
    <t>Additions</t>
  </si>
  <si>
    <t>Amount</t>
  </si>
  <si>
    <t>(in thousands)</t>
  </si>
  <si>
    <t xml:space="preserve"> </t>
  </si>
  <si>
    <t>WASD</t>
  </si>
  <si>
    <t>REVENUE BONDS</t>
  </si>
  <si>
    <t>Deferred</t>
  </si>
  <si>
    <t>Cash Flow</t>
  </si>
  <si>
    <t>Issued</t>
  </si>
  <si>
    <t>Difference</t>
  </si>
  <si>
    <t>GO BONDS</t>
  </si>
  <si>
    <t xml:space="preserve">                SPECIAL OBLIG BONDS</t>
  </si>
  <si>
    <t>LOANS</t>
  </si>
  <si>
    <t>WASTE</t>
  </si>
  <si>
    <t>SEAPORT</t>
  </si>
  <si>
    <t>AVIATION</t>
  </si>
  <si>
    <t>WASAD</t>
  </si>
  <si>
    <t>PHT</t>
  </si>
  <si>
    <t>MDTA</t>
  </si>
  <si>
    <t>Subtotal</t>
  </si>
  <si>
    <t>Outstanding</t>
  </si>
  <si>
    <t>New Issue</t>
  </si>
  <si>
    <t>Defeased</t>
  </si>
  <si>
    <t>Refunded</t>
  </si>
  <si>
    <t>Retired/Extinguished</t>
  </si>
  <si>
    <t>Range of Interest Rates</t>
  </si>
  <si>
    <t>Balancing Check</t>
  </si>
  <si>
    <t>SCHEDULE OF DEBT INTEREST MATURITY</t>
  </si>
  <si>
    <t xml:space="preserve">                SPEC OBLIG BONDS</t>
  </si>
  <si>
    <t>PRINCIPAL MATURITY OF BONDS AND LOANS</t>
  </si>
  <si>
    <t>Commercial Paper Notes to be Refinanced on a Long-term Basis</t>
  </si>
  <si>
    <t xml:space="preserve">    Additions</t>
  </si>
  <si>
    <t xml:space="preserve">    Deductions</t>
  </si>
  <si>
    <t>BONDS AND LOANS ISSUED DURING THE YEAR</t>
  </si>
  <si>
    <t>Description</t>
  </si>
  <si>
    <t>Unaccreted Value</t>
  </si>
  <si>
    <t>DEFEASED DEBT - ADVANCE REFUNDINGS</t>
  </si>
  <si>
    <t>Type</t>
  </si>
  <si>
    <t>Series</t>
  </si>
  <si>
    <t>Date of Defeasance</t>
  </si>
  <si>
    <t>Call Date</t>
  </si>
  <si>
    <t>Final Maturity Defeased</t>
  </si>
  <si>
    <t>Principal Amount Defeased</t>
  </si>
  <si>
    <t>Special Obligation Bonds:</t>
  </si>
  <si>
    <t xml:space="preserve">  Total Special Obligation Bonds Defeased</t>
  </si>
  <si>
    <t>Issue Date</t>
  </si>
  <si>
    <t xml:space="preserve">Economic </t>
  </si>
  <si>
    <t>ADDITIONS</t>
  </si>
  <si>
    <t>Rickenbacker</t>
  </si>
  <si>
    <t>Reductions</t>
  </si>
  <si>
    <t>Due Within One Year</t>
  </si>
  <si>
    <t xml:space="preserve">  General obligation bonds</t>
  </si>
  <si>
    <t xml:space="preserve">  Special obligation bonds</t>
  </si>
  <si>
    <t xml:space="preserve">  Loans and notes payable</t>
  </si>
  <si>
    <t>Other liabilities:</t>
  </si>
  <si>
    <t xml:space="preserve">  Compensated absences</t>
  </si>
  <si>
    <t xml:space="preserve">  Revenue bonds</t>
  </si>
  <si>
    <t xml:space="preserve">  On refunding </t>
  </si>
  <si>
    <t>Add deferred bond premium</t>
  </si>
  <si>
    <t>Commercial paper notes</t>
  </si>
  <si>
    <t xml:space="preserve">  Liability for landfill closure/postclosure care costs</t>
  </si>
  <si>
    <t>Bonds and loans payable:</t>
  </si>
  <si>
    <t xml:space="preserve">  Loans payable</t>
  </si>
  <si>
    <t xml:space="preserve">  Total bonds and loans payable</t>
  </si>
  <si>
    <t xml:space="preserve">  Environmental remediation liability</t>
  </si>
  <si>
    <t>Total long-term liabilities - Seaport</t>
  </si>
  <si>
    <t>Total long-term liabilities - Aviation</t>
  </si>
  <si>
    <t>Total long-term liabilities - Public Health Trust</t>
  </si>
  <si>
    <t>(amounts in thousands)</t>
  </si>
  <si>
    <t>Less:</t>
  </si>
  <si>
    <t>Accretions to date</t>
  </si>
  <si>
    <t>Other</t>
  </si>
  <si>
    <t xml:space="preserve">        Current year accretions of interest</t>
  </si>
  <si>
    <t>TOTAL</t>
  </si>
  <si>
    <t xml:space="preserve">  Other postemployment benefits</t>
  </si>
  <si>
    <t xml:space="preserve">   Other postemployment benefits</t>
  </si>
  <si>
    <t>current year accretion</t>
  </si>
  <si>
    <t>Charge</t>
  </si>
  <si>
    <t>Following is a schedule of commercial paper notes (in thousands):</t>
  </si>
  <si>
    <t>REFUNDING DEBT</t>
  </si>
  <si>
    <t>RICKENB</t>
  </si>
  <si>
    <t>RICK</t>
  </si>
  <si>
    <t xml:space="preserve">   Liability for landfill closure/postclosure care costs</t>
  </si>
  <si>
    <t xml:space="preserve">   Other</t>
  </si>
  <si>
    <t>MIAMI-DADE COUNTY</t>
  </si>
  <si>
    <t xml:space="preserve">  "10K" SCHEDULE</t>
  </si>
  <si>
    <t>MATURITY</t>
  </si>
  <si>
    <t>DATE</t>
  </si>
  <si>
    <t xml:space="preserve"> - </t>
  </si>
  <si>
    <t xml:space="preserve"> TOTAL  BONDS </t>
  </si>
  <si>
    <t xml:space="preserve"> TOTAL  LOANS </t>
  </si>
  <si>
    <t xml:space="preserve"> TOTAL  </t>
  </si>
  <si>
    <t>FAMIS</t>
  </si>
  <si>
    <t>ORIGINAL</t>
  </si>
  <si>
    <t>PRINCIPAL</t>
  </si>
  <si>
    <t>INTEREST</t>
  </si>
  <si>
    <t>ISSUE</t>
  </si>
  <si>
    <t>OUTSTANDING</t>
  </si>
  <si>
    <t>OTHER</t>
  </si>
  <si>
    <t>PAID</t>
  </si>
  <si>
    <t>OBLIGATION DESCRIPTION</t>
  </si>
  <si>
    <t>RATE</t>
  </si>
  <si>
    <t>(REDUCTIONS)</t>
  </si>
  <si>
    <t>ADJUSTMENTS</t>
  </si>
  <si>
    <t>OPEB LIABILITY</t>
  </si>
  <si>
    <t>F/Y 14-15</t>
  </si>
  <si>
    <t>VENETIAN</t>
  </si>
  <si>
    <t>Venetian</t>
  </si>
  <si>
    <t>Unamort discount/prem</t>
  </si>
  <si>
    <t>General Obligation Bonds:</t>
  </si>
  <si>
    <t>Revenue Bonds:</t>
  </si>
  <si>
    <t xml:space="preserve">  Total Revenue Bonds Defeased</t>
  </si>
  <si>
    <t>Gain/ (Loss)</t>
  </si>
  <si>
    <t>BONDS:</t>
  </si>
  <si>
    <t xml:space="preserve">  Bond premium/discount</t>
  </si>
  <si>
    <t xml:space="preserve">  Estimated claims payable</t>
  </si>
  <si>
    <t xml:space="preserve">   Net pension liability - FRS</t>
  </si>
  <si>
    <t xml:space="preserve">   Net pension liability - Health Insurance Subsidy (HIS)</t>
  </si>
  <si>
    <t>Total long-term  liabilities - MDT</t>
  </si>
  <si>
    <t>Waste Management</t>
  </si>
  <si>
    <t>Total long-term liabilities - Waste Management</t>
  </si>
  <si>
    <t xml:space="preserve">   Net pension liability - HIS</t>
  </si>
  <si>
    <t xml:space="preserve">  Rent and contribution advances</t>
  </si>
  <si>
    <t>Total long-term liabilities - Water and Sewer Department</t>
  </si>
  <si>
    <t xml:space="preserve">   Net pension liability (assets) - Public Health Trust Ret. Plan</t>
  </si>
  <si>
    <t>Prior Period Adjustment - Restated - Note 11</t>
  </si>
  <si>
    <t>Beginning Balance as Previously Reported September 30, 2013</t>
  </si>
  <si>
    <t>Beginning Balance as Previously Reported September 30, 2015</t>
  </si>
  <si>
    <t xml:space="preserve">    Capital Lease</t>
  </si>
  <si>
    <t xml:space="preserve">  Commercial paper notes</t>
  </si>
  <si>
    <t>Rickenbacker Causeway:</t>
  </si>
  <si>
    <t>Total long-term liabilities - Rickenbacker Causeway</t>
  </si>
  <si>
    <t>Venetian Causeway:</t>
  </si>
  <si>
    <t>Total long-term liabilities - Venetian Causeway</t>
  </si>
  <si>
    <t>Vizcaya Art Museum:</t>
  </si>
  <si>
    <t>Total long-term liabilities - Vizcaya Art Museum</t>
  </si>
  <si>
    <t>Mixed Income Properties:</t>
  </si>
  <si>
    <t>Total long-term liabilities - Mixed Income Properties</t>
  </si>
  <si>
    <t>2022</t>
  </si>
  <si>
    <t xml:space="preserve">           </t>
  </si>
  <si>
    <t>Contingencies and Commitments</t>
  </si>
  <si>
    <t xml:space="preserve">             In Thousands</t>
  </si>
  <si>
    <t>2023</t>
  </si>
  <si>
    <t xml:space="preserve">   Commercial Paper Notes</t>
  </si>
  <si>
    <t>Total bonds and loans payable</t>
  </si>
  <si>
    <t xml:space="preserve">  Special revenue bonds</t>
  </si>
  <si>
    <t>Less deferred amounts:</t>
  </si>
  <si>
    <t xml:space="preserve">  For issuance discounts </t>
  </si>
  <si>
    <t>Balance on September 30, 2018</t>
  </si>
  <si>
    <t>Ending 
Balance September 30, 2018</t>
  </si>
  <si>
    <t>Transit</t>
  </si>
  <si>
    <t xml:space="preserve">  Capital lease liability</t>
  </si>
  <si>
    <t xml:space="preserve">   Capial lease liability</t>
  </si>
  <si>
    <t>Seaport</t>
  </si>
  <si>
    <t>Aviation</t>
  </si>
  <si>
    <t xml:space="preserve">  Capial lease liability</t>
  </si>
  <si>
    <t>Water and Sewer</t>
  </si>
  <si>
    <t>Public Health Trust</t>
  </si>
  <si>
    <t>Ending 
Balance September 30, 2019</t>
  </si>
  <si>
    <t>FY 2018-19</t>
  </si>
  <si>
    <t xml:space="preserve"> @ 9/30/18</t>
  </si>
  <si>
    <t>@ 9/30/19</t>
  </si>
  <si>
    <t xml:space="preserve">           9/30/2019</t>
  </si>
  <si>
    <t>2024</t>
  </si>
  <si>
    <t>2025-2029</t>
  </si>
  <si>
    <t>2030-2034</t>
  </si>
  <si>
    <t>2035-2039</t>
  </si>
  <si>
    <t>2040-2044</t>
  </si>
  <si>
    <t>2045-2049</t>
  </si>
  <si>
    <t>2050-2054</t>
  </si>
  <si>
    <t>2055-2059</t>
  </si>
  <si>
    <t>October 1,2018</t>
  </si>
  <si>
    <t>Outstanding 9/30/19</t>
  </si>
  <si>
    <t>Balance on September 30, 2019</t>
  </si>
  <si>
    <t>Principal Outstanding, September 30, 2019</t>
  </si>
  <si>
    <t>September 30, 2019</t>
  </si>
  <si>
    <t xml:space="preserve">                             September 30, 2019</t>
  </si>
  <si>
    <t xml:space="preserve">   Asset retirement obligation</t>
  </si>
  <si>
    <t xml:space="preserve">  Notes from direct borrowings and direct placements</t>
  </si>
  <si>
    <t xml:space="preserve">  NOTES FROM DIRECT BORROWINGS</t>
  </si>
  <si>
    <t xml:space="preserve">           AND DIRECT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</si>
</sst>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mm/dd/yy"/>
    <numFmt numFmtId="166" formatCode="_(&quot;$&quot;* #,##0_);_(&quot;$&quot;* \(#,##0\);_(&quot;$&quot;* &quot;-&quot;??_);_(@_)"/>
    <numFmt numFmtId="167" formatCode="m/d/yy"/>
    <numFmt numFmtId="168" formatCode="m/d/yy;@"/>
    <numFmt numFmtId="169" formatCode="mm/dd/yy;@"/>
    <numFmt numFmtId="170" formatCode="_(* #,##0_);_(* \(#,##0\);_(* &quot;-&quot;??_);_(@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rgb="FFFF0000"/>
      <name val="Arial"/>
      <family val="2"/>
    </font>
    <font>
      <sz val="10"/>
      <name val="Arial"/>
    </font>
    <font>
      <b/>
      <i/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14" applyNumberFormat="0" applyAlignment="0" applyProtection="0"/>
    <xf numFmtId="0" fontId="29" fillId="7" borderId="15" applyNumberFormat="0" applyAlignment="0" applyProtection="0"/>
    <xf numFmtId="0" fontId="30" fillId="7" borderId="14" applyNumberFormat="0" applyAlignment="0" applyProtection="0"/>
    <xf numFmtId="0" fontId="31" fillId="0" borderId="16" applyNumberFormat="0" applyFill="0" applyAlignment="0" applyProtection="0"/>
    <xf numFmtId="0" fontId="32" fillId="8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9" borderId="18" applyNumberFormat="0" applyFont="0" applyAlignment="0" applyProtection="0"/>
    <xf numFmtId="43" fontId="48" fillId="0" borderId="0" applyFont="0" applyFill="0" applyBorder="0" applyAlignment="0" applyProtection="0"/>
  </cellStyleXfs>
  <cellXfs count="164">
    <xf numFmtId="0" fontId="0" fillId="0" borderId="0" xfId="0"/>
    <xf numFmtId="0" fontId="8" fillId="0" borderId="0" xfId="0" applyFont="1"/>
    <xf numFmtId="0" fontId="10" fillId="0" borderId="0" xfId="0" applyFont="1" applyFill="1"/>
    <xf numFmtId="41" fontId="10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4" xfId="0" applyNumberFormat="1" applyFont="1" applyFill="1" applyBorder="1" applyAlignment="1"/>
    <xf numFmtId="3" fontId="5" fillId="0" borderId="4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Fill="1"/>
    <xf numFmtId="166" fontId="10" fillId="0" borderId="0" xfId="0" applyNumberFormat="1" applyFont="1" applyFill="1"/>
    <xf numFmtId="0" fontId="16" fillId="0" borderId="0" xfId="0" applyFont="1" applyFill="1" applyAlignment="1">
      <alignment horizontal="centerContinuous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37" fontId="16" fillId="0" borderId="0" xfId="0" applyNumberFormat="1" applyFont="1" applyFill="1" applyBorder="1" applyAlignment="1"/>
    <xf numFmtId="5" fontId="16" fillId="0" borderId="0" xfId="0" applyNumberFormat="1" applyFont="1" applyFill="1" applyBorder="1" applyAlignment="1"/>
    <xf numFmtId="5" fontId="16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19" fillId="0" borderId="0" xfId="0" applyFont="1" applyFill="1" applyAlignment="1">
      <alignment horizontal="centerContinuous"/>
    </xf>
    <xf numFmtId="0" fontId="16" fillId="2" borderId="1" xfId="0" applyFont="1" applyFill="1" applyBorder="1" applyAlignment="1">
      <alignment horizontal="center" wrapText="1"/>
    </xf>
    <xf numFmtId="0" fontId="16" fillId="2" borderId="0" xfId="0" applyFont="1" applyFill="1"/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167" fontId="16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167" fontId="16" fillId="2" borderId="2" xfId="0" quotePrefix="1" applyNumberFormat="1" applyFont="1" applyFill="1" applyBorder="1" applyAlignment="1">
      <alignment horizontal="center" vertical="top" wrapText="1"/>
    </xf>
    <xf numFmtId="42" fontId="16" fillId="2" borderId="2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 readingOrder="1"/>
    </xf>
    <xf numFmtId="10" fontId="16" fillId="2" borderId="2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wrapText="1"/>
    </xf>
    <xf numFmtId="42" fontId="16" fillId="2" borderId="8" xfId="0" applyNumberFormat="1" applyFont="1" applyFill="1" applyBorder="1" applyAlignment="1"/>
    <xf numFmtId="0" fontId="16" fillId="2" borderId="10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42" fontId="10" fillId="0" borderId="5" xfId="0" applyNumberFormat="1" applyFont="1" applyFill="1" applyBorder="1"/>
    <xf numFmtId="167" fontId="16" fillId="2" borderId="6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vertical="top" wrapText="1"/>
    </xf>
    <xf numFmtId="10" fontId="16" fillId="2" borderId="6" xfId="0" applyNumberFormat="1" applyFont="1" applyFill="1" applyBorder="1" applyAlignment="1">
      <alignment horizontal="center" vertical="top"/>
    </xf>
    <xf numFmtId="37" fontId="16" fillId="2" borderId="6" xfId="0" applyNumberFormat="1" applyFont="1" applyFill="1" applyBorder="1" applyAlignment="1">
      <alignment vertical="top"/>
    </xf>
    <xf numFmtId="167" fontId="16" fillId="2" borderId="3" xfId="0" applyNumberFormat="1" applyFont="1" applyFill="1" applyBorder="1" applyAlignment="1">
      <alignment horizontal="center" vertical="top"/>
    </xf>
    <xf numFmtId="0" fontId="16" fillId="2" borderId="3" xfId="0" applyFont="1" applyFill="1" applyBorder="1" applyAlignment="1">
      <alignment vertical="top" wrapText="1"/>
    </xf>
    <xf numFmtId="10" fontId="16" fillId="2" borderId="3" xfId="0" applyNumberFormat="1" applyFont="1" applyFill="1" applyBorder="1" applyAlignment="1">
      <alignment horizontal="center" vertical="top"/>
    </xf>
    <xf numFmtId="37" fontId="16" fillId="2" borderId="3" xfId="0" applyNumberFormat="1" applyFont="1" applyFill="1" applyBorder="1" applyAlignment="1">
      <alignment vertical="top"/>
    </xf>
    <xf numFmtId="167" fontId="16" fillId="2" borderId="6" xfId="0" quotePrefix="1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vertical="top" wrapText="1" readingOrder="1"/>
    </xf>
    <xf numFmtId="0" fontId="2" fillId="0" borderId="0" xfId="0" applyFont="1"/>
    <xf numFmtId="3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3" fontId="5" fillId="0" borderId="0" xfId="0" applyNumberFormat="1" applyFont="1" applyFill="1" applyBorder="1" applyAlignment="1"/>
    <xf numFmtId="37" fontId="2" fillId="0" borderId="4" xfId="0" applyNumberFormat="1" applyFont="1" applyFill="1" applyBorder="1" applyAlignment="1"/>
    <xf numFmtId="0" fontId="16" fillId="2" borderId="4" xfId="0" applyFont="1" applyFill="1" applyBorder="1" applyAlignment="1">
      <alignment vertical="top" wrapText="1" readingOrder="1"/>
    </xf>
    <xf numFmtId="10" fontId="16" fillId="2" borderId="6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1" fontId="9" fillId="0" borderId="0" xfId="42" applyNumberFormat="1" applyFont="1" applyFill="1" applyAlignment="1"/>
    <xf numFmtId="0" fontId="9" fillId="0" borderId="0" xfId="42" applyNumberFormat="1" applyFont="1" applyFill="1" applyAlignment="1"/>
    <xf numFmtId="41" fontId="9" fillId="0" borderId="0" xfId="42" applyNumberFormat="1" applyFont="1" applyFill="1" applyAlignment="1">
      <alignment horizontal="center"/>
    </xf>
    <xf numFmtId="41" fontId="8" fillId="0" borderId="0" xfId="42" applyNumberFormat="1" applyFont="1" applyFill="1" applyAlignment="1"/>
    <xf numFmtId="41" fontId="38" fillId="0" borderId="0" xfId="42" applyNumberFormat="1" applyFont="1" applyFill="1" applyAlignment="1">
      <alignment horizontal="center"/>
    </xf>
    <xf numFmtId="41" fontId="38" fillId="0" borderId="0" xfId="42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quotePrefix="1" applyNumberFormat="1" applyFont="1" applyAlignment="1">
      <alignment horizontal="center"/>
    </xf>
    <xf numFmtId="0" fontId="2" fillId="0" borderId="0" xfId="0" applyFont="1" applyFill="1" applyBorder="1"/>
    <xf numFmtId="0" fontId="2" fillId="34" borderId="0" xfId="0" applyFont="1" applyFill="1" applyBorder="1"/>
    <xf numFmtId="0" fontId="3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4" fontId="12" fillId="0" borderId="0" xfId="0" applyNumberFormat="1" applyFont="1" applyFill="1" applyBorder="1"/>
    <xf numFmtId="3" fontId="4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/>
    <xf numFmtId="3" fontId="41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7" fontId="39" fillId="0" borderId="0" xfId="0" applyNumberFormat="1" applyFont="1" applyFill="1" applyBorder="1" applyAlignment="1"/>
    <xf numFmtId="37" fontId="39" fillId="0" borderId="4" xfId="0" applyNumberFormat="1" applyFont="1" applyFill="1" applyBorder="1" applyAlignment="1"/>
    <xf numFmtId="37" fontId="42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41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34" borderId="0" xfId="0" applyNumberFormat="1" applyFont="1" applyFill="1" applyBorder="1"/>
    <xf numFmtId="37" fontId="2" fillId="0" borderId="0" xfId="0" applyNumberFormat="1" applyFont="1" applyFill="1" applyBorder="1"/>
    <xf numFmtId="165" fontId="5" fillId="0" borderId="0" xfId="0" applyNumberFormat="1" applyFont="1" applyFill="1" applyBorder="1"/>
    <xf numFmtId="3" fontId="47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37" fontId="5" fillId="0" borderId="4" xfId="0" applyNumberFormat="1" applyFont="1" applyFill="1" applyBorder="1"/>
    <xf numFmtId="0" fontId="2" fillId="0" borderId="4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42" fontId="15" fillId="0" borderId="0" xfId="0" applyNumberFormat="1" applyFont="1" applyFill="1" applyBorder="1"/>
    <xf numFmtId="0" fontId="15" fillId="34" borderId="0" xfId="0" applyFont="1" applyFill="1" applyBorder="1"/>
    <xf numFmtId="0" fontId="15" fillId="34" borderId="0" xfId="0" applyFont="1" applyFill="1" applyBorder="1" applyAlignment="1">
      <alignment horizontal="center"/>
    </xf>
    <xf numFmtId="42" fontId="15" fillId="34" borderId="0" xfId="0" applyNumberFormat="1" applyFont="1" applyFill="1" applyBorder="1"/>
    <xf numFmtId="0" fontId="3" fillId="34" borderId="1" xfId="0" applyFont="1" applyFill="1" applyBorder="1" applyAlignment="1">
      <alignment horizontal="center" wrapText="1"/>
    </xf>
    <xf numFmtId="42" fontId="3" fillId="34" borderId="1" xfId="0" applyNumberFormat="1" applyFont="1" applyFill="1" applyBorder="1" applyAlignment="1">
      <alignment horizontal="center" wrapText="1"/>
    </xf>
    <xf numFmtId="0" fontId="3" fillId="34" borderId="0" xfId="0" applyFont="1" applyFill="1" applyBorder="1"/>
    <xf numFmtId="0" fontId="3" fillId="34" borderId="0" xfId="0" applyFont="1" applyFill="1" applyBorder="1" applyAlignment="1">
      <alignment horizontal="center" wrapText="1"/>
    </xf>
    <xf numFmtId="42" fontId="3" fillId="34" borderId="0" xfId="0" applyNumberFormat="1" applyFont="1" applyFill="1" applyBorder="1" applyAlignment="1">
      <alignment horizontal="center" wrapText="1"/>
    </xf>
    <xf numFmtId="0" fontId="2" fillId="34" borderId="0" xfId="0" quotePrefix="1" applyFont="1" applyFill="1" applyBorder="1" applyAlignment="1">
      <alignment horizontal="center"/>
    </xf>
    <xf numFmtId="169" fontId="2" fillId="34" borderId="0" xfId="0" quotePrefix="1" applyNumberFormat="1" applyFont="1" applyFill="1" applyBorder="1" applyAlignment="1">
      <alignment horizontal="center"/>
    </xf>
    <xf numFmtId="42" fontId="2" fillId="34" borderId="8" xfId="0" applyNumberFormat="1" applyFont="1" applyFill="1" applyBorder="1"/>
    <xf numFmtId="0" fontId="2" fillId="34" borderId="0" xfId="0" applyFont="1" applyFill="1" applyBorder="1" applyAlignment="1">
      <alignment horizontal="center"/>
    </xf>
    <xf numFmtId="42" fontId="2" fillId="34" borderId="0" xfId="0" applyNumberFormat="1" applyFont="1" applyFill="1" applyBorder="1"/>
    <xf numFmtId="41" fontId="15" fillId="0" borderId="0" xfId="0" applyNumberFormat="1" applyFont="1" applyFill="1" applyBorder="1"/>
    <xf numFmtId="42" fontId="2" fillId="34" borderId="5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15" fillId="34" borderId="7" xfId="0" applyFont="1" applyFill="1" applyBorder="1" applyAlignment="1">
      <alignment horizontal="center"/>
    </xf>
    <xf numFmtId="0" fontId="17" fillId="34" borderId="7" xfId="0" applyFont="1" applyFill="1" applyBorder="1" applyAlignment="1">
      <alignment horizontal="center"/>
    </xf>
    <xf numFmtId="0" fontId="17" fillId="34" borderId="4" xfId="0" applyFont="1" applyFill="1" applyBorder="1" applyAlignment="1">
      <alignment horizontal="center"/>
    </xf>
    <xf numFmtId="0" fontId="3" fillId="34" borderId="4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8" fontId="15" fillId="34" borderId="2" xfId="0" quotePrefix="1" applyNumberFormat="1" applyFont="1" applyFill="1" applyBorder="1" applyAlignment="1">
      <alignment horizontal="left" vertical="center"/>
    </xf>
    <xf numFmtId="0" fontId="15" fillId="34" borderId="2" xfId="0" applyFont="1" applyFill="1" applyBorder="1" applyAlignment="1">
      <alignment wrapText="1"/>
    </xf>
    <xf numFmtId="166" fontId="15" fillId="34" borderId="2" xfId="1" applyNumberFormat="1" applyFont="1" applyFill="1" applyBorder="1" applyAlignment="1">
      <alignment horizontal="right"/>
    </xf>
    <xf numFmtId="166" fontId="15" fillId="34" borderId="2" xfId="1" applyNumberFormat="1" applyFont="1" applyFill="1" applyBorder="1"/>
    <xf numFmtId="168" fontId="15" fillId="34" borderId="0" xfId="0" quotePrefix="1" applyNumberFormat="1" applyFont="1" applyFill="1" applyBorder="1" applyAlignment="1">
      <alignment horizontal="left" vertical="center"/>
    </xf>
    <xf numFmtId="0" fontId="15" fillId="34" borderId="0" xfId="0" applyFont="1" applyFill="1" applyBorder="1" applyAlignment="1">
      <alignment wrapText="1"/>
    </xf>
    <xf numFmtId="168" fontId="2" fillId="34" borderId="0" xfId="0" applyNumberFormat="1" applyFont="1" applyFill="1" applyBorder="1" applyAlignment="1">
      <alignment horizontal="center"/>
    </xf>
    <xf numFmtId="168" fontId="2" fillId="34" borderId="0" xfId="0" applyNumberFormat="1" applyFont="1" applyFill="1" applyBorder="1"/>
    <xf numFmtId="3" fontId="2" fillId="34" borderId="0" xfId="0" applyNumberFormat="1" applyFont="1" applyFill="1" applyBorder="1"/>
    <xf numFmtId="168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3" fillId="0" borderId="0" xfId="0" applyFont="1"/>
    <xf numFmtId="41" fontId="18" fillId="34" borderId="0" xfId="0" applyNumberFormat="1" applyFont="1" applyFill="1" applyBorder="1"/>
    <xf numFmtId="37" fontId="20" fillId="34" borderId="4" xfId="0" applyNumberFormat="1" applyFont="1" applyFill="1" applyBorder="1" applyAlignment="1">
      <alignment horizontal="center" wrapText="1"/>
    </xf>
    <xf numFmtId="41" fontId="20" fillId="34" borderId="4" xfId="0" applyNumberFormat="1" applyFont="1" applyFill="1" applyBorder="1" applyAlignment="1">
      <alignment horizontal="center" wrapText="1"/>
    </xf>
    <xf numFmtId="41" fontId="20" fillId="34" borderId="0" xfId="0" applyNumberFormat="1" applyFont="1" applyFill="1" applyBorder="1"/>
    <xf numFmtId="37" fontId="18" fillId="34" borderId="0" xfId="0" applyNumberFormat="1" applyFont="1" applyFill="1" applyBorder="1"/>
    <xf numFmtId="42" fontId="18" fillId="34" borderId="0" xfId="0" applyNumberFormat="1" applyFont="1" applyFill="1" applyBorder="1"/>
    <xf numFmtId="166" fontId="18" fillId="34" borderId="0" xfId="1" applyNumberFormat="1" applyFont="1" applyFill="1" applyBorder="1"/>
    <xf numFmtId="37" fontId="18" fillId="34" borderId="4" xfId="0" applyNumberFormat="1" applyFont="1" applyFill="1" applyBorder="1"/>
    <xf numFmtId="41" fontId="18" fillId="34" borderId="4" xfId="0" applyNumberFormat="1" applyFont="1" applyFill="1" applyBorder="1"/>
    <xf numFmtId="41" fontId="18" fillId="34" borderId="7" xfId="0" applyNumberFormat="1" applyFont="1" applyFill="1" applyBorder="1"/>
    <xf numFmtId="42" fontId="18" fillId="34" borderId="5" xfId="0" applyNumberFormat="1" applyFont="1" applyFill="1" applyBorder="1"/>
    <xf numFmtId="37" fontId="49" fillId="34" borderId="0" xfId="0" applyNumberFormat="1" applyFont="1" applyFill="1" applyBorder="1" applyAlignment="1">
      <alignment horizontal="right"/>
    </xf>
    <xf numFmtId="37" fontId="20" fillId="34" borderId="0" xfId="0" applyNumberFormat="1" applyFont="1" applyFill="1" applyBorder="1" applyAlignment="1">
      <alignment horizontal="center" wrapText="1"/>
    </xf>
    <xf numFmtId="41" fontId="20" fillId="34" borderId="0" xfId="0" applyNumberFormat="1" applyFont="1" applyFill="1" applyBorder="1" applyAlignment="1">
      <alignment horizontal="center" wrapText="1"/>
    </xf>
    <xf numFmtId="1" fontId="18" fillId="34" borderId="0" xfId="0" applyNumberFormat="1" applyFont="1" applyFill="1" applyBorder="1"/>
    <xf numFmtId="170" fontId="18" fillId="34" borderId="0" xfId="50" applyNumberFormat="1" applyFont="1" applyFill="1" applyBorder="1"/>
    <xf numFmtId="164" fontId="18" fillId="34" borderId="0" xfId="0" applyNumberFormat="1" applyFont="1" applyFill="1" applyBorder="1"/>
    <xf numFmtId="5" fontId="18" fillId="34" borderId="0" xfId="0" applyNumberFormat="1" applyFont="1" applyFill="1" applyBorder="1"/>
    <xf numFmtId="37" fontId="18" fillId="34" borderId="7" xfId="0" applyNumberFormat="1" applyFont="1" applyFill="1" applyBorder="1"/>
    <xf numFmtId="2" fontId="18" fillId="34" borderId="0" xfId="0" applyNumberFormat="1" applyFont="1" applyFill="1" applyBorder="1"/>
    <xf numFmtId="3" fontId="18" fillId="34" borderId="0" xfId="0" applyNumberFormat="1" applyFont="1" applyFill="1" applyBorder="1"/>
    <xf numFmtId="37" fontId="18" fillId="34" borderId="5" xfId="0" applyNumberFormat="1" applyFont="1" applyFill="1" applyBorder="1"/>
    <xf numFmtId="3" fontId="18" fillId="34" borderId="7" xfId="0" applyNumberFormat="1" applyFont="1" applyFill="1" applyBorder="1"/>
    <xf numFmtId="2" fontId="18" fillId="34" borderId="7" xfId="0" applyNumberFormat="1" applyFont="1" applyFill="1" applyBorder="1"/>
    <xf numFmtId="0" fontId="0" fillId="0" borderId="0" xfId="0" applyBorder="1"/>
    <xf numFmtId="37" fontId="49" fillId="0" borderId="0" xfId="0" applyNumberFormat="1" applyFont="1" applyFill="1" applyBorder="1" applyAlignment="1">
      <alignment horizontal="right"/>
    </xf>
    <xf numFmtId="3" fontId="18" fillId="34" borderId="5" xfId="0" applyNumberFormat="1" applyFont="1" applyFill="1" applyBorder="1"/>
    <xf numFmtId="3" fontId="14" fillId="0" borderId="0" xfId="0" applyNumberFormat="1" applyFont="1" applyFill="1" applyBorder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0" builtinId="3"/>
    <cellStyle name="Comma 2" xfId="47" xr:uid="{00000000-0005-0000-0000-00001C000000}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8000000}"/>
    <cellStyle name="Normal 3" xfId="44" xr:uid="{00000000-0005-0000-0000-000029000000}"/>
    <cellStyle name="Normal 4" xfId="48" xr:uid="{00000000-0005-0000-0000-00002A000000}"/>
    <cellStyle name="Normal 5" xfId="42" xr:uid="{00000000-0005-0000-0000-00002B000000}"/>
    <cellStyle name="Note 2" xfId="49" xr:uid="{00000000-0005-0000-0000-00002C000000}"/>
    <cellStyle name="Output" xfId="11" builtinId="21" customBuiltin="1"/>
    <cellStyle name="Percent 2" xfId="46" xr:uid="{00000000-0005-0000-0000-00002E000000}"/>
    <cellStyle name="Percent 3" xfId="43" xr:uid="{00000000-0005-0000-0000-00002F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comments" Target="../comments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"/>
  <sheetViews>
    <sheetView zoomScaleNormal="100" workbookViewId="0">
      <selection activeCell="U10" sqref="U10"/>
    </sheetView>
  </sheetViews>
  <sheetFormatPr defaultRowHeight="12.75" x14ac:dyDescent="0.2"/>
  <cols>
    <col min="2" max="3" width="14.140625" customWidth="1"/>
    <col min="19" max="19" width="13.140625" customWidth="1"/>
    <col min="20" max="20" width="12.140625" customWidth="1"/>
  </cols>
  <sheetData>
    <row r="1" spans="1:23" x14ac:dyDescent="0.2">
      <c r="A1" s="1"/>
      <c r="B1" s="1"/>
      <c r="C1" s="1"/>
      <c r="D1" s="1"/>
      <c r="E1" s="1"/>
      <c r="F1" s="55" t="s">
        <v>86</v>
      </c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x14ac:dyDescent="0.2">
      <c r="A2" s="1"/>
      <c r="B2" s="1"/>
      <c r="C2" s="1"/>
      <c r="D2" s="1"/>
      <c r="E2" s="1"/>
      <c r="F2" s="55" t="s">
        <v>87</v>
      </c>
      <c r="G2" s="55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x14ac:dyDescent="0.2">
      <c r="A3" s="1"/>
      <c r="B3" s="1"/>
      <c r="C3" s="1"/>
      <c r="D3" s="1"/>
      <c r="E3" s="1"/>
      <c r="F3" s="55" t="s">
        <v>161</v>
      </c>
      <c r="G3" s="55"/>
      <c r="H3" s="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3" x14ac:dyDescent="0.2">
      <c r="A4" s="1"/>
      <c r="B4" s="1"/>
      <c r="C4" s="1"/>
      <c r="D4" s="1"/>
      <c r="E4" s="1"/>
      <c r="F4" s="55"/>
      <c r="G4" s="55"/>
      <c r="H4" s="5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x14ac:dyDescent="0.2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9"/>
    </row>
    <row r="7" spans="1:23" x14ac:dyDescent="0.2">
      <c r="A7" s="57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8" t="s">
        <v>94</v>
      </c>
    </row>
    <row r="8" spans="1:23" x14ac:dyDescent="0.2">
      <c r="A8" s="57"/>
      <c r="B8" s="56"/>
      <c r="C8" s="56"/>
      <c r="D8" s="56"/>
      <c r="E8" s="56"/>
      <c r="F8" s="56"/>
      <c r="G8" s="56"/>
      <c r="H8" s="56"/>
      <c r="I8" s="56"/>
      <c r="J8" s="58" t="s">
        <v>95</v>
      </c>
      <c r="K8" s="56"/>
      <c r="L8" s="58" t="s">
        <v>96</v>
      </c>
      <c r="M8" s="56"/>
      <c r="N8" s="56"/>
      <c r="O8" s="56"/>
      <c r="P8" s="56"/>
      <c r="Q8" s="56"/>
      <c r="R8" s="56"/>
      <c r="S8" s="56"/>
      <c r="T8" s="56"/>
      <c r="U8" s="58" t="s">
        <v>96</v>
      </c>
      <c r="V8" s="56"/>
      <c r="W8" s="58" t="s">
        <v>97</v>
      </c>
    </row>
    <row r="9" spans="1:23" x14ac:dyDescent="0.2">
      <c r="A9" s="57" t="s">
        <v>88</v>
      </c>
      <c r="B9" s="56"/>
      <c r="C9" s="56"/>
      <c r="D9" s="56"/>
      <c r="E9" s="56"/>
      <c r="F9" s="58" t="s">
        <v>97</v>
      </c>
      <c r="G9" s="56"/>
      <c r="H9" s="58" t="s">
        <v>98</v>
      </c>
      <c r="I9" s="56"/>
      <c r="J9" s="58" t="s">
        <v>96</v>
      </c>
      <c r="K9" s="56"/>
      <c r="L9" s="58" t="s">
        <v>99</v>
      </c>
      <c r="M9" s="56"/>
      <c r="N9" s="56" t="s">
        <v>5</v>
      </c>
      <c r="O9" s="56"/>
      <c r="P9" s="56" t="s">
        <v>5</v>
      </c>
      <c r="Q9" s="56"/>
      <c r="R9" s="58" t="s">
        <v>100</v>
      </c>
      <c r="S9" s="56"/>
      <c r="T9" s="56"/>
      <c r="U9" s="58" t="s">
        <v>99</v>
      </c>
      <c r="V9" s="56"/>
      <c r="W9" s="58" t="s">
        <v>101</v>
      </c>
    </row>
    <row r="10" spans="1:23" x14ac:dyDescent="0.2">
      <c r="A10" s="57" t="s">
        <v>89</v>
      </c>
      <c r="B10" s="56"/>
      <c r="C10" s="56"/>
      <c r="D10" s="58" t="s">
        <v>102</v>
      </c>
      <c r="E10" s="56"/>
      <c r="F10" s="58" t="s">
        <v>103</v>
      </c>
      <c r="G10" s="56"/>
      <c r="H10" s="58" t="s">
        <v>89</v>
      </c>
      <c r="I10" s="56"/>
      <c r="J10" s="58" t="s">
        <v>99</v>
      </c>
      <c r="K10" s="56"/>
      <c r="L10" s="60" t="s">
        <v>162</v>
      </c>
      <c r="M10" s="56"/>
      <c r="N10" s="58" t="s">
        <v>49</v>
      </c>
      <c r="O10" s="56"/>
      <c r="P10" s="58" t="s">
        <v>104</v>
      </c>
      <c r="Q10" s="56"/>
      <c r="R10" s="58" t="s">
        <v>105</v>
      </c>
      <c r="S10" s="56"/>
      <c r="T10" s="56"/>
      <c r="U10" s="61" t="s">
        <v>163</v>
      </c>
      <c r="V10" s="56"/>
      <c r="W10" s="60" t="s">
        <v>107</v>
      </c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90</v>
      </c>
      <c r="T11" s="1"/>
    </row>
    <row r="12" spans="1:2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90</v>
      </c>
      <c r="T12" s="1"/>
    </row>
    <row r="13" spans="1:2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 t="s">
        <v>90</v>
      </c>
      <c r="T13" s="1"/>
    </row>
    <row r="14" spans="1:23" x14ac:dyDescent="0.2">
      <c r="A14" s="1"/>
      <c r="B14" s="1" t="s">
        <v>91</v>
      </c>
      <c r="C14" s="1"/>
      <c r="D14" s="1"/>
      <c r="E14" s="1"/>
      <c r="F14" s="1"/>
      <c r="G14" s="1"/>
      <c r="H14" s="1" t="s">
        <v>90</v>
      </c>
      <c r="I14" s="1"/>
      <c r="J14" s="1" t="s">
        <v>90</v>
      </c>
      <c r="K14" s="1"/>
      <c r="L14" s="1" t="s">
        <v>90</v>
      </c>
      <c r="M14" s="1"/>
      <c r="N14" s="1" t="s">
        <v>90</v>
      </c>
      <c r="O14" s="1"/>
      <c r="P14" s="1" t="s">
        <v>90</v>
      </c>
      <c r="Q14" s="1"/>
      <c r="R14" s="1"/>
      <c r="S14" s="1" t="s">
        <v>90</v>
      </c>
      <c r="T14" s="1"/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90</v>
      </c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90</v>
      </c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90</v>
      </c>
      <c r="T18" s="1"/>
    </row>
    <row r="19" spans="1:20" x14ac:dyDescent="0.2">
      <c r="A19" s="1"/>
      <c r="B19" s="1" t="s">
        <v>92</v>
      </c>
      <c r="C19" s="1"/>
      <c r="D19" s="1"/>
      <c r="E19" s="1"/>
      <c r="F19" s="1"/>
      <c r="G19" s="1"/>
      <c r="H19" s="1" t="s">
        <v>90</v>
      </c>
      <c r="I19" s="1"/>
      <c r="J19" s="1" t="s">
        <v>90</v>
      </c>
      <c r="K19" s="1"/>
      <c r="L19" s="1" t="s">
        <v>90</v>
      </c>
      <c r="M19" s="1"/>
      <c r="N19" s="1" t="s">
        <v>90</v>
      </c>
      <c r="O19" s="1"/>
      <c r="P19" s="1" t="s">
        <v>90</v>
      </c>
      <c r="Q19" s="1"/>
      <c r="R19" s="1"/>
      <c r="S19" s="1" t="s">
        <v>90</v>
      </c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 t="s">
        <v>90</v>
      </c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 t="s">
        <v>90</v>
      </c>
      <c r="T22" s="1"/>
    </row>
    <row r="23" spans="1:20" x14ac:dyDescent="0.2">
      <c r="A23" s="1"/>
      <c r="B23" s="1" t="s">
        <v>93</v>
      </c>
      <c r="C23" s="1"/>
      <c r="D23" s="1"/>
      <c r="E23" s="1"/>
      <c r="F23" s="1"/>
      <c r="G23" s="1"/>
      <c r="H23" s="1" t="s">
        <v>90</v>
      </c>
      <c r="I23" s="1"/>
      <c r="J23" s="1" t="s">
        <v>90</v>
      </c>
      <c r="K23" s="1"/>
      <c r="L23" s="1" t="s">
        <v>90</v>
      </c>
      <c r="M23" s="1"/>
      <c r="N23" s="1" t="s">
        <v>90</v>
      </c>
      <c r="O23" s="1"/>
      <c r="P23" s="1" t="s">
        <v>90</v>
      </c>
      <c r="Q23" s="1"/>
      <c r="R23" s="1"/>
      <c r="S23" s="1" t="s">
        <v>90</v>
      </c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pageMargins left="0.7" right="0.7" top="0.75" bottom="0.75" header="0.3" footer="0.3"/>
  <pageSetup paperSize="5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6"/>
  </sheetPr>
  <dimension ref="A1:C5"/>
  <sheetViews>
    <sheetView workbookViewId="0">
      <selection activeCell="C4" sqref="C4"/>
    </sheetView>
  </sheetViews>
  <sheetFormatPr defaultRowHeight="12.75" x14ac:dyDescent="0.2"/>
  <sheetData>
    <row r="1" spans="1:3" x14ac:dyDescent="0.2">
      <c r="A1" t="s">
        <v>141</v>
      </c>
    </row>
    <row r="3" spans="1:3" x14ac:dyDescent="0.2">
      <c r="C3" s="135" t="s">
        <v>142</v>
      </c>
    </row>
    <row r="4" spans="1:3" x14ac:dyDescent="0.2">
      <c r="C4" s="63" t="s">
        <v>178</v>
      </c>
    </row>
    <row r="5" spans="1:3" x14ac:dyDescent="0.2">
      <c r="C5" s="135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A1:J257"/>
  <sheetViews>
    <sheetView tabSelected="1" zoomScaleNormal="100" workbookViewId="0">
      <selection activeCell="F12" sqref="F12"/>
    </sheetView>
  </sheetViews>
  <sheetFormatPr defaultColWidth="8.85546875" defaultRowHeight="12.75" x14ac:dyDescent="0.2"/>
  <cols>
    <col min="1" max="3" width="8.85546875" style="160"/>
    <col min="4" max="4" width="0" style="160" hidden="1" customWidth="1"/>
    <col min="5" max="5" width="4.85546875" style="160" customWidth="1"/>
    <col min="6" max="16384" width="8.85546875" style="160"/>
  </cols>
  <sheetData>
    <row r="1" spans="1:10" ht="76.5" x14ac:dyDescent="0.25">
      <c r="A1" s="136"/>
      <c r="B1" s="136"/>
      <c r="C1" s="136"/>
      <c r="D1" s="137" t="s">
        <v>129</v>
      </c>
      <c r="E1" s="138"/>
      <c r="F1" s="138" t="s">
        <v>151</v>
      </c>
      <c r="G1" s="138" t="s">
        <v>2</v>
      </c>
      <c r="H1" s="138" t="s">
        <v>51</v>
      </c>
      <c r="I1" s="138" t="s">
        <v>160</v>
      </c>
      <c r="J1" s="138" t="s">
        <v>52</v>
      </c>
    </row>
    <row r="2" spans="1:10" ht="13.5" x14ac:dyDescent="0.25">
      <c r="A2" s="139" t="s">
        <v>152</v>
      </c>
      <c r="B2" s="139"/>
      <c r="C2" s="139"/>
      <c r="D2" s="140"/>
      <c r="E2" s="136"/>
      <c r="F2" s="136"/>
      <c r="G2" s="136"/>
      <c r="H2" s="136"/>
      <c r="I2" s="136"/>
      <c r="J2" s="136"/>
    </row>
    <row r="3" spans="1:10" ht="13.5" x14ac:dyDescent="0.25">
      <c r="A3" s="136" t="s">
        <v>63</v>
      </c>
      <c r="B3" s="136"/>
      <c r="C3" s="136"/>
      <c r="D3" s="140"/>
      <c r="E3" s="136"/>
      <c r="F3" s="136"/>
      <c r="G3" s="136"/>
      <c r="H3" s="136"/>
      <c r="I3" s="136"/>
      <c r="J3" s="136"/>
    </row>
    <row r="4" spans="1:10" ht="13.5" x14ac:dyDescent="0.25">
      <c r="A4" s="136" t="s">
        <v>53</v>
      </c>
      <c r="B4" s="136"/>
      <c r="C4" s="136"/>
      <c r="D4" s="140">
        <v>0</v>
      </c>
      <c r="E4" s="140"/>
      <c r="F4" s="140">
        <v>0</v>
      </c>
      <c r="G4" s="136"/>
      <c r="H4" s="136"/>
      <c r="I4" s="136">
        <f>+F4+G4+H4</f>
        <v>0</v>
      </c>
      <c r="J4" s="136"/>
    </row>
    <row r="5" spans="1:10" ht="13.5" x14ac:dyDescent="0.25">
      <c r="A5" s="136" t="s">
        <v>54</v>
      </c>
      <c r="B5" s="136"/>
      <c r="C5" s="136"/>
      <c r="D5" s="136">
        <f>19003+1048191</f>
        <v>1067194</v>
      </c>
      <c r="E5" s="136"/>
      <c r="F5" s="141">
        <v>1218011</v>
      </c>
      <c r="G5" s="142"/>
      <c r="H5" s="141"/>
      <c r="I5" s="141">
        <f>+F5+G5+H5</f>
        <v>1218011</v>
      </c>
      <c r="J5" s="141"/>
    </row>
    <row r="6" spans="1:10" ht="13.5" x14ac:dyDescent="0.25">
      <c r="A6" s="136" t="s">
        <v>64</v>
      </c>
      <c r="B6" s="136"/>
      <c r="C6" s="136"/>
      <c r="D6" s="136">
        <v>2431</v>
      </c>
      <c r="E6" s="136"/>
      <c r="F6" s="140">
        <v>0</v>
      </c>
      <c r="G6" s="140"/>
      <c r="H6" s="140"/>
      <c r="I6" s="140">
        <f>+F6+G6+H6</f>
        <v>0</v>
      </c>
      <c r="J6" s="140"/>
    </row>
    <row r="7" spans="1:10" ht="13.5" x14ac:dyDescent="0.25">
      <c r="A7" s="136" t="s">
        <v>180</v>
      </c>
      <c r="B7" s="136"/>
      <c r="C7" s="136"/>
      <c r="D7" s="140">
        <v>0</v>
      </c>
      <c r="E7" s="140"/>
      <c r="F7" s="140">
        <v>0</v>
      </c>
      <c r="G7" s="140"/>
      <c r="H7" s="140"/>
      <c r="I7" s="140">
        <f>+D7+G7+H7</f>
        <v>0</v>
      </c>
      <c r="J7" s="140"/>
    </row>
    <row r="8" spans="1:10" ht="13.5" x14ac:dyDescent="0.25">
      <c r="A8" s="136" t="s">
        <v>116</v>
      </c>
      <c r="B8" s="136"/>
      <c r="C8" s="136"/>
      <c r="D8" s="136">
        <v>74375</v>
      </c>
      <c r="E8" s="140"/>
      <c r="F8" s="143">
        <v>71828</v>
      </c>
      <c r="G8" s="143"/>
      <c r="H8" s="143"/>
      <c r="I8" s="143">
        <f>+F8+G8+H8</f>
        <v>71828</v>
      </c>
      <c r="J8" s="143"/>
    </row>
    <row r="9" spans="1:10" ht="13.5" hidden="1" x14ac:dyDescent="0.25">
      <c r="A9" s="136"/>
      <c r="B9" s="136"/>
      <c r="C9" s="136"/>
      <c r="D9" s="140"/>
      <c r="E9" s="140"/>
      <c r="F9" s="140"/>
      <c r="G9" s="136"/>
      <c r="H9" s="136"/>
      <c r="I9" s="140">
        <f>+D9+G9+H9</f>
        <v>0</v>
      </c>
      <c r="J9" s="136"/>
    </row>
    <row r="10" spans="1:10" ht="13.5" hidden="1" x14ac:dyDescent="0.25">
      <c r="A10" s="136"/>
      <c r="B10" s="136"/>
      <c r="C10" s="136"/>
      <c r="D10" s="136"/>
      <c r="E10" s="136"/>
      <c r="F10" s="136"/>
      <c r="G10" s="144"/>
      <c r="H10" s="136"/>
      <c r="I10" s="136">
        <f>+D10+G10+H10</f>
        <v>0</v>
      </c>
      <c r="J10" s="136"/>
    </row>
    <row r="11" spans="1:10" ht="13.5" x14ac:dyDescent="0.25">
      <c r="A11" s="136" t="s">
        <v>65</v>
      </c>
      <c r="B11" s="136"/>
      <c r="C11" s="136"/>
      <c r="D11" s="145">
        <f t="shared" ref="D11:J11" si="0">SUM(D4:D10)</f>
        <v>1144000</v>
      </c>
      <c r="E11" s="145">
        <f t="shared" si="0"/>
        <v>0</v>
      </c>
      <c r="F11" s="140">
        <f>SUM(F4:F10)</f>
        <v>1289839</v>
      </c>
      <c r="G11" s="140">
        <f t="shared" si="0"/>
        <v>0</v>
      </c>
      <c r="H11" s="145">
        <f t="shared" si="0"/>
        <v>0</v>
      </c>
      <c r="I11" s="145">
        <f t="shared" si="0"/>
        <v>1289839</v>
      </c>
      <c r="J11" s="145">
        <f t="shared" si="0"/>
        <v>0</v>
      </c>
    </row>
    <row r="12" spans="1:10" ht="13.5" x14ac:dyDescent="0.25">
      <c r="A12" s="136" t="s">
        <v>56</v>
      </c>
      <c r="B12" s="136"/>
      <c r="C12" s="136"/>
      <c r="D12" s="136"/>
      <c r="E12" s="136"/>
      <c r="F12" s="140"/>
      <c r="G12" s="136"/>
      <c r="H12" s="136"/>
      <c r="I12" s="136"/>
      <c r="J12" s="136"/>
    </row>
    <row r="13" spans="1:10" ht="13.5" x14ac:dyDescent="0.25">
      <c r="A13" s="136" t="s">
        <v>117</v>
      </c>
      <c r="B13" s="136"/>
      <c r="C13" s="136"/>
      <c r="D13" s="140"/>
      <c r="E13" s="140"/>
      <c r="F13" s="140">
        <v>0</v>
      </c>
      <c r="G13" s="136"/>
      <c r="H13" s="136"/>
      <c r="I13" s="140">
        <f>+D13+G13+H13</f>
        <v>0</v>
      </c>
      <c r="J13" s="136"/>
    </row>
    <row r="14" spans="1:10" ht="13.5" x14ac:dyDescent="0.25">
      <c r="A14" s="136" t="s">
        <v>57</v>
      </c>
      <c r="B14" s="136"/>
      <c r="C14" s="136"/>
      <c r="D14" s="140">
        <v>36205</v>
      </c>
      <c r="E14" s="136"/>
      <c r="F14" s="140">
        <v>39210</v>
      </c>
      <c r="G14" s="140"/>
      <c r="H14" s="140"/>
      <c r="I14" s="140">
        <f t="shared" ref="I14:I23" si="1">+F14+G14+H14</f>
        <v>39210</v>
      </c>
      <c r="J14" s="140"/>
    </row>
    <row r="15" spans="1:10" ht="13.5" x14ac:dyDescent="0.25">
      <c r="A15" s="136" t="s">
        <v>118</v>
      </c>
      <c r="B15" s="136"/>
      <c r="C15" s="136"/>
      <c r="D15" s="140">
        <v>73939</v>
      </c>
      <c r="E15" s="141"/>
      <c r="F15" s="140">
        <v>156616</v>
      </c>
      <c r="G15" s="140"/>
      <c r="H15" s="140"/>
      <c r="I15" s="140">
        <f t="shared" si="1"/>
        <v>156616</v>
      </c>
      <c r="J15" s="140"/>
    </row>
    <row r="16" spans="1:10" ht="13.5" x14ac:dyDescent="0.25">
      <c r="A16" s="136" t="s">
        <v>119</v>
      </c>
      <c r="B16" s="136"/>
      <c r="C16" s="136"/>
      <c r="D16" s="140">
        <v>48561</v>
      </c>
      <c r="E16" s="136"/>
      <c r="F16" s="140">
        <v>44252</v>
      </c>
      <c r="G16" s="140"/>
      <c r="H16" s="140"/>
      <c r="I16" s="140">
        <f t="shared" si="1"/>
        <v>44252</v>
      </c>
      <c r="J16" s="140"/>
    </row>
    <row r="17" spans="1:10" ht="13.5" x14ac:dyDescent="0.25">
      <c r="A17" s="136" t="s">
        <v>179</v>
      </c>
      <c r="B17" s="136"/>
      <c r="C17" s="136"/>
      <c r="D17" s="140"/>
      <c r="E17" s="136"/>
      <c r="F17" s="140">
        <v>0</v>
      </c>
      <c r="G17" s="140"/>
      <c r="H17" s="140"/>
      <c r="I17" s="140">
        <f>+F17+G17+H17</f>
        <v>0</v>
      </c>
      <c r="J17" s="140"/>
    </row>
    <row r="18" spans="1:10" ht="13.5" x14ac:dyDescent="0.25">
      <c r="A18" s="136" t="s">
        <v>76</v>
      </c>
      <c r="B18" s="136"/>
      <c r="C18" s="136"/>
      <c r="D18" s="140">
        <v>7117</v>
      </c>
      <c r="E18" s="136"/>
      <c r="F18" s="140">
        <v>52082</v>
      </c>
      <c r="G18" s="140"/>
      <c r="H18" s="140"/>
      <c r="I18" s="140">
        <f t="shared" si="1"/>
        <v>52082</v>
      </c>
      <c r="J18" s="140"/>
    </row>
    <row r="19" spans="1:10" ht="13.5" x14ac:dyDescent="0.25">
      <c r="A19" s="136" t="s">
        <v>66</v>
      </c>
      <c r="B19" s="136"/>
      <c r="C19" s="136"/>
      <c r="D19" s="140">
        <v>0</v>
      </c>
      <c r="E19" s="136"/>
      <c r="F19" s="140">
        <v>0</v>
      </c>
      <c r="G19" s="140"/>
      <c r="H19" s="140"/>
      <c r="I19" s="140">
        <f t="shared" si="1"/>
        <v>0</v>
      </c>
      <c r="J19" s="140"/>
    </row>
    <row r="20" spans="1:10" ht="13.5" x14ac:dyDescent="0.25">
      <c r="A20" s="136" t="s">
        <v>62</v>
      </c>
      <c r="B20" s="136"/>
      <c r="C20" s="136"/>
      <c r="D20" s="140">
        <v>0</v>
      </c>
      <c r="E20" s="140"/>
      <c r="F20" s="140">
        <v>0</v>
      </c>
      <c r="G20" s="140"/>
      <c r="H20" s="140"/>
      <c r="I20" s="140">
        <f t="shared" si="1"/>
        <v>0</v>
      </c>
      <c r="J20" s="140"/>
    </row>
    <row r="21" spans="1:10" ht="13.5" x14ac:dyDescent="0.25">
      <c r="A21" s="136" t="s">
        <v>1</v>
      </c>
      <c r="B21" s="136"/>
      <c r="C21" s="136"/>
      <c r="D21" s="140">
        <v>0</v>
      </c>
      <c r="E21" s="136"/>
      <c r="F21" s="140">
        <v>0</v>
      </c>
      <c r="G21" s="140"/>
      <c r="H21" s="140"/>
      <c r="I21" s="140">
        <f t="shared" si="1"/>
        <v>0</v>
      </c>
      <c r="J21" s="140"/>
    </row>
    <row r="22" spans="1:10" ht="13.5" x14ac:dyDescent="0.25">
      <c r="A22" s="136" t="s">
        <v>153</v>
      </c>
      <c r="B22" s="136"/>
      <c r="C22" s="136"/>
      <c r="D22" s="140"/>
      <c r="E22" s="136"/>
      <c r="F22" s="140">
        <v>45000</v>
      </c>
      <c r="G22" s="140"/>
      <c r="H22" s="140"/>
      <c r="I22" s="140">
        <f t="shared" si="1"/>
        <v>45000</v>
      </c>
      <c r="J22" s="140"/>
    </row>
    <row r="23" spans="1:10" ht="13.5" x14ac:dyDescent="0.25">
      <c r="A23" s="136" t="s">
        <v>0</v>
      </c>
      <c r="B23" s="136"/>
      <c r="C23" s="136"/>
      <c r="D23" s="136">
        <v>1000</v>
      </c>
      <c r="E23" s="136"/>
      <c r="F23" s="140">
        <v>158</v>
      </c>
      <c r="G23" s="140"/>
      <c r="H23" s="140"/>
      <c r="I23" s="140">
        <f t="shared" si="1"/>
        <v>158</v>
      </c>
      <c r="J23" s="140"/>
    </row>
    <row r="24" spans="1:10" ht="14.25" thickBot="1" x14ac:dyDescent="0.3">
      <c r="A24" s="136" t="s">
        <v>120</v>
      </c>
      <c r="B24" s="136"/>
      <c r="C24" s="136"/>
      <c r="D24" s="146">
        <f>SUM(D11:D23)</f>
        <v>1310822</v>
      </c>
      <c r="E24" s="146"/>
      <c r="F24" s="146">
        <f>SUM(F11:F23)</f>
        <v>1627157</v>
      </c>
      <c r="G24" s="146">
        <f>SUM(G11:G23)</f>
        <v>0</v>
      </c>
      <c r="H24" s="146">
        <f>SUM(H11:H23)</f>
        <v>0</v>
      </c>
      <c r="I24" s="146">
        <f>SUM(I11:I23)</f>
        <v>1627157</v>
      </c>
      <c r="J24" s="146">
        <f>SUM(J11:J23)</f>
        <v>0</v>
      </c>
    </row>
    <row r="25" spans="1:10" ht="14.25" thickTop="1" x14ac:dyDescent="0.25">
      <c r="A25" s="136"/>
      <c r="B25" s="136"/>
      <c r="C25" s="136"/>
      <c r="D25" s="140"/>
      <c r="E25" s="136"/>
      <c r="F25" s="147"/>
      <c r="G25" s="147"/>
      <c r="H25" s="147"/>
      <c r="I25" s="147"/>
      <c r="J25" s="147"/>
    </row>
    <row r="26" spans="1:10" ht="13.5" x14ac:dyDescent="0.25">
      <c r="A26" s="139" t="s">
        <v>121</v>
      </c>
      <c r="B26" s="139"/>
      <c r="C26" s="139"/>
      <c r="D26" s="140"/>
      <c r="E26" s="136"/>
      <c r="F26" s="136"/>
      <c r="G26" s="136"/>
      <c r="H26" s="136"/>
      <c r="I26" s="136"/>
      <c r="J26" s="136"/>
    </row>
    <row r="27" spans="1:10" ht="13.5" x14ac:dyDescent="0.25">
      <c r="A27" s="136" t="s">
        <v>63</v>
      </c>
      <c r="B27" s="136"/>
      <c r="C27" s="136"/>
      <c r="D27" s="140"/>
      <c r="E27" s="136"/>
      <c r="F27" s="136"/>
      <c r="G27" s="136"/>
      <c r="H27" s="136"/>
      <c r="I27" s="136"/>
      <c r="J27" s="136"/>
    </row>
    <row r="28" spans="1:10" ht="13.5" x14ac:dyDescent="0.25">
      <c r="A28" s="136" t="s">
        <v>58</v>
      </c>
      <c r="B28" s="136"/>
      <c r="C28" s="136"/>
      <c r="D28" s="141">
        <v>98618</v>
      </c>
      <c r="E28" s="141"/>
      <c r="F28" s="141">
        <v>61620</v>
      </c>
      <c r="G28" s="141"/>
      <c r="H28" s="141"/>
      <c r="I28" s="141">
        <f t="shared" ref="I28:I33" si="2">+F28+G28+H28</f>
        <v>61620</v>
      </c>
      <c r="J28" s="141"/>
    </row>
    <row r="29" spans="1:10" ht="13.5" x14ac:dyDescent="0.25">
      <c r="A29" s="136" t="s">
        <v>54</v>
      </c>
      <c r="B29" s="136"/>
      <c r="C29" s="136"/>
      <c r="D29" s="136">
        <v>182</v>
      </c>
      <c r="E29" s="140"/>
      <c r="F29" s="140">
        <v>0</v>
      </c>
      <c r="G29" s="140"/>
      <c r="H29" s="140"/>
      <c r="I29" s="140">
        <f t="shared" si="2"/>
        <v>0</v>
      </c>
      <c r="J29" s="140"/>
    </row>
    <row r="30" spans="1:10" ht="13.5" hidden="1" x14ac:dyDescent="0.25">
      <c r="A30" s="136" t="s">
        <v>74</v>
      </c>
      <c r="B30" s="136"/>
      <c r="C30" s="136"/>
      <c r="D30" s="136">
        <v>8326</v>
      </c>
      <c r="E30" s="140"/>
      <c r="F30" s="140">
        <v>0</v>
      </c>
      <c r="G30" s="140"/>
      <c r="H30" s="140"/>
      <c r="I30" s="140">
        <f t="shared" si="2"/>
        <v>0</v>
      </c>
      <c r="J30" s="140"/>
    </row>
    <row r="31" spans="1:10" ht="13.5" x14ac:dyDescent="0.25">
      <c r="A31" s="136" t="s">
        <v>55</v>
      </c>
      <c r="B31" s="136"/>
      <c r="C31" s="136"/>
      <c r="D31" s="136">
        <v>260</v>
      </c>
      <c r="E31" s="140"/>
      <c r="F31" s="140">
        <v>0</v>
      </c>
      <c r="G31" s="140"/>
      <c r="H31" s="140"/>
      <c r="I31" s="140">
        <f t="shared" si="2"/>
        <v>0</v>
      </c>
      <c r="J31" s="140"/>
    </row>
    <row r="32" spans="1:10" ht="13.5" x14ac:dyDescent="0.25">
      <c r="A32" s="136" t="s">
        <v>180</v>
      </c>
      <c r="B32" s="136"/>
      <c r="C32" s="136"/>
      <c r="D32" s="136"/>
      <c r="E32" s="136"/>
      <c r="F32" s="140">
        <v>0</v>
      </c>
      <c r="G32" s="140"/>
      <c r="H32" s="140"/>
      <c r="I32" s="140">
        <f t="shared" si="2"/>
        <v>0</v>
      </c>
      <c r="J32" s="140"/>
    </row>
    <row r="33" spans="1:10" ht="13.5" x14ac:dyDescent="0.25">
      <c r="A33" s="136" t="s">
        <v>116</v>
      </c>
      <c r="B33" s="136"/>
      <c r="C33" s="136"/>
      <c r="D33" s="136">
        <v>1526</v>
      </c>
      <c r="E33" s="136"/>
      <c r="F33" s="143">
        <v>6996</v>
      </c>
      <c r="G33" s="143"/>
      <c r="H33" s="143"/>
      <c r="I33" s="143">
        <f t="shared" si="2"/>
        <v>6996</v>
      </c>
      <c r="J33" s="143"/>
    </row>
    <row r="34" spans="1:10" ht="13.5" x14ac:dyDescent="0.25">
      <c r="A34" s="136" t="s">
        <v>59</v>
      </c>
      <c r="B34" s="136"/>
      <c r="C34" s="136"/>
      <c r="D34" s="136"/>
      <c r="E34" s="136"/>
      <c r="F34" s="136"/>
      <c r="G34" s="136"/>
      <c r="H34" s="136"/>
      <c r="I34" s="136">
        <f>+D34+G34+H34</f>
        <v>0</v>
      </c>
      <c r="J34" s="136"/>
    </row>
    <row r="35" spans="1:10" ht="13.5" x14ac:dyDescent="0.25">
      <c r="A35" s="136"/>
      <c r="B35" s="136"/>
      <c r="C35" s="136"/>
      <c r="D35" s="136"/>
      <c r="E35" s="136"/>
      <c r="F35" s="136"/>
      <c r="G35" s="136"/>
      <c r="H35" s="136"/>
      <c r="I35" s="136">
        <f>+D35+G35+H35</f>
        <v>0</v>
      </c>
      <c r="J35" s="136"/>
    </row>
    <row r="36" spans="1:10" ht="13.5" x14ac:dyDescent="0.25">
      <c r="A36" s="136" t="s">
        <v>65</v>
      </c>
      <c r="B36" s="136"/>
      <c r="C36" s="136"/>
      <c r="D36" s="145">
        <f t="shared" ref="D36:I36" si="3">SUM(D28:D35)</f>
        <v>108912</v>
      </c>
      <c r="E36" s="145">
        <f t="shared" si="3"/>
        <v>0</v>
      </c>
      <c r="F36" s="140">
        <v>68616</v>
      </c>
      <c r="G36" s="140"/>
      <c r="H36" s="140"/>
      <c r="I36" s="140">
        <f t="shared" si="3"/>
        <v>68616</v>
      </c>
      <c r="J36" s="140"/>
    </row>
    <row r="37" spans="1:10" ht="13.5" x14ac:dyDescent="0.25">
      <c r="A37" s="136" t="s">
        <v>56</v>
      </c>
      <c r="B37" s="136"/>
      <c r="C37" s="136"/>
      <c r="D37" s="136"/>
      <c r="E37" s="136"/>
      <c r="F37" s="140"/>
      <c r="G37" s="140"/>
      <c r="H37" s="140"/>
      <c r="I37" s="140"/>
      <c r="J37" s="140"/>
    </row>
    <row r="38" spans="1:10" ht="13.5" x14ac:dyDescent="0.25">
      <c r="A38" s="136" t="s">
        <v>57</v>
      </c>
      <c r="B38" s="136"/>
      <c r="C38" s="136"/>
      <c r="D38" s="136">
        <v>15467</v>
      </c>
      <c r="E38" s="136"/>
      <c r="F38" s="140">
        <v>17910</v>
      </c>
      <c r="G38" s="141"/>
      <c r="H38" s="140"/>
      <c r="I38" s="140">
        <f t="shared" ref="I38:I45" si="4">+F38+G38+H38</f>
        <v>17910</v>
      </c>
      <c r="J38" s="140"/>
    </row>
    <row r="39" spans="1:10" ht="13.5" x14ac:dyDescent="0.25">
      <c r="A39" s="136" t="s">
        <v>118</v>
      </c>
      <c r="B39" s="136"/>
      <c r="C39" s="136"/>
      <c r="D39" s="136">
        <v>15285</v>
      </c>
      <c r="E39" s="141"/>
      <c r="F39" s="140">
        <v>41985</v>
      </c>
      <c r="G39" s="140"/>
      <c r="H39" s="140"/>
      <c r="I39" s="140">
        <f t="shared" si="4"/>
        <v>41985</v>
      </c>
      <c r="J39" s="140"/>
    </row>
    <row r="40" spans="1:10" ht="13.5" x14ac:dyDescent="0.25">
      <c r="A40" s="136" t="s">
        <v>119</v>
      </c>
      <c r="B40" s="136"/>
      <c r="C40" s="136"/>
      <c r="D40" s="136">
        <v>10038</v>
      </c>
      <c r="E40" s="136"/>
      <c r="F40" s="140">
        <v>11863</v>
      </c>
      <c r="G40" s="140"/>
      <c r="H40" s="140"/>
      <c r="I40" s="140">
        <f t="shared" si="4"/>
        <v>11863</v>
      </c>
      <c r="J40" s="140"/>
    </row>
    <row r="41" spans="1:10" ht="13.5" x14ac:dyDescent="0.25">
      <c r="A41" s="136" t="s">
        <v>179</v>
      </c>
      <c r="B41" s="136"/>
      <c r="C41" s="136"/>
      <c r="D41" s="140"/>
      <c r="E41" s="136"/>
      <c r="F41" s="140">
        <v>0</v>
      </c>
      <c r="G41" s="140"/>
      <c r="H41" s="140"/>
      <c r="I41" s="140">
        <f t="shared" si="4"/>
        <v>0</v>
      </c>
      <c r="J41" s="140"/>
    </row>
    <row r="42" spans="1:10" ht="13.5" x14ac:dyDescent="0.25">
      <c r="A42" s="136" t="s">
        <v>77</v>
      </c>
      <c r="B42" s="136"/>
      <c r="C42" s="136"/>
      <c r="D42" s="136">
        <v>2139</v>
      </c>
      <c r="E42" s="136"/>
      <c r="F42" s="140">
        <v>20535</v>
      </c>
      <c r="G42" s="140"/>
      <c r="H42" s="140"/>
      <c r="I42" s="140">
        <f t="shared" si="4"/>
        <v>20535</v>
      </c>
      <c r="J42" s="140"/>
    </row>
    <row r="43" spans="1:10" ht="13.5" x14ac:dyDescent="0.25">
      <c r="A43" s="136" t="s">
        <v>84</v>
      </c>
      <c r="B43" s="136"/>
      <c r="C43" s="136"/>
      <c r="D43" s="136">
        <v>80660</v>
      </c>
      <c r="E43" s="136"/>
      <c r="F43" s="140">
        <v>80428</v>
      </c>
      <c r="G43" s="140"/>
      <c r="H43" s="140"/>
      <c r="I43" s="140">
        <f t="shared" si="4"/>
        <v>80428</v>
      </c>
      <c r="J43" s="140"/>
    </row>
    <row r="44" spans="1:10" ht="13.5" x14ac:dyDescent="0.25">
      <c r="A44" s="136" t="s">
        <v>154</v>
      </c>
      <c r="B44" s="136"/>
      <c r="C44" s="136"/>
      <c r="D44" s="136"/>
      <c r="E44" s="136"/>
      <c r="F44" s="140">
        <v>35393</v>
      </c>
      <c r="G44" s="140"/>
      <c r="H44" s="140"/>
      <c r="I44" s="140">
        <f t="shared" si="4"/>
        <v>35393</v>
      </c>
      <c r="J44" s="140"/>
    </row>
    <row r="45" spans="1:10" ht="13.5" x14ac:dyDescent="0.25">
      <c r="A45" s="136" t="s">
        <v>85</v>
      </c>
      <c r="B45" s="136"/>
      <c r="C45" s="136"/>
      <c r="D45" s="136">
        <v>49</v>
      </c>
      <c r="E45" s="136"/>
      <c r="F45" s="140">
        <v>38</v>
      </c>
      <c r="G45" s="140"/>
      <c r="H45" s="140"/>
      <c r="I45" s="140">
        <f t="shared" si="4"/>
        <v>38</v>
      </c>
      <c r="J45" s="140"/>
    </row>
    <row r="46" spans="1:10" ht="14.25" thickBot="1" x14ac:dyDescent="0.3">
      <c r="A46" s="136" t="s">
        <v>122</v>
      </c>
      <c r="B46" s="136"/>
      <c r="C46" s="136"/>
      <c r="D46" s="146">
        <f t="shared" ref="D46:J46" si="5">SUM(D36:D45)</f>
        <v>232550</v>
      </c>
      <c r="E46" s="146">
        <f t="shared" si="5"/>
        <v>0</v>
      </c>
      <c r="F46" s="146">
        <f t="shared" si="5"/>
        <v>276768</v>
      </c>
      <c r="G46" s="146">
        <f t="shared" si="5"/>
        <v>0</v>
      </c>
      <c r="H46" s="146">
        <f t="shared" si="5"/>
        <v>0</v>
      </c>
      <c r="I46" s="146">
        <f t="shared" si="5"/>
        <v>276768</v>
      </c>
      <c r="J46" s="146">
        <f t="shared" si="5"/>
        <v>0</v>
      </c>
    </row>
    <row r="47" spans="1:10" ht="14.25" thickTop="1" x14ac:dyDescent="0.25">
      <c r="A47" s="136"/>
      <c r="B47" s="136"/>
      <c r="C47" s="136"/>
      <c r="D47" s="140"/>
      <c r="E47" s="136"/>
      <c r="F47" s="136"/>
      <c r="G47" s="136"/>
      <c r="H47" s="136"/>
      <c r="I47" s="136"/>
      <c r="J47" s="136"/>
    </row>
    <row r="48" spans="1:10" ht="13.5" x14ac:dyDescent="0.25">
      <c r="A48" s="136"/>
      <c r="B48" s="136"/>
      <c r="C48" s="136"/>
      <c r="D48" s="140"/>
      <c r="E48" s="136"/>
      <c r="F48" s="136"/>
      <c r="G48" s="136"/>
      <c r="H48" s="136"/>
      <c r="I48" s="136"/>
      <c r="J48" s="136"/>
    </row>
    <row r="49" spans="1:10" ht="13.5" x14ac:dyDescent="0.25">
      <c r="A49" s="136"/>
      <c r="B49" s="136"/>
      <c r="C49" s="136"/>
      <c r="D49" s="148"/>
      <c r="E49" s="149"/>
      <c r="F49" s="147"/>
      <c r="G49" s="147"/>
      <c r="H49" s="147"/>
      <c r="I49" s="147"/>
      <c r="J49" s="147"/>
    </row>
    <row r="50" spans="1:10" ht="13.5" x14ac:dyDescent="0.25">
      <c r="A50" s="139" t="s">
        <v>155</v>
      </c>
      <c r="B50" s="139"/>
      <c r="C50" s="139"/>
      <c r="D50" s="140"/>
      <c r="E50" s="136"/>
      <c r="F50" s="136"/>
      <c r="G50" s="136"/>
      <c r="H50" s="136"/>
      <c r="I50" s="136"/>
      <c r="J50" s="136"/>
    </row>
    <row r="51" spans="1:10" ht="13.5" x14ac:dyDescent="0.25">
      <c r="A51" s="136" t="s">
        <v>63</v>
      </c>
      <c r="B51" s="136"/>
      <c r="C51" s="136"/>
      <c r="D51" s="140"/>
      <c r="E51" s="136"/>
      <c r="F51" s="136"/>
      <c r="G51" s="136"/>
      <c r="H51" s="136"/>
      <c r="I51" s="136"/>
      <c r="J51" s="136"/>
    </row>
    <row r="52" spans="1:10" ht="13.5" x14ac:dyDescent="0.25">
      <c r="A52" s="136" t="s">
        <v>58</v>
      </c>
      <c r="B52" s="136"/>
      <c r="C52" s="136"/>
      <c r="D52" s="141">
        <v>577245</v>
      </c>
      <c r="E52" s="141"/>
      <c r="F52" s="141">
        <v>562260</v>
      </c>
      <c r="G52" s="141"/>
      <c r="H52" s="141"/>
      <c r="I52" s="141">
        <f>+F52+G52+H52</f>
        <v>562260</v>
      </c>
      <c r="J52" s="141"/>
    </row>
    <row r="53" spans="1:10" ht="13.5" x14ac:dyDescent="0.25">
      <c r="A53" s="136"/>
      <c r="B53" s="136"/>
      <c r="C53" s="136"/>
      <c r="D53" s="136"/>
      <c r="E53" s="140"/>
      <c r="F53" s="136"/>
      <c r="G53" s="141"/>
      <c r="H53" s="141"/>
      <c r="I53" s="136"/>
      <c r="J53" s="136"/>
    </row>
    <row r="54" spans="1:10" ht="13.5" x14ac:dyDescent="0.25">
      <c r="A54" s="136" t="s">
        <v>53</v>
      </c>
      <c r="B54" s="136"/>
      <c r="C54" s="136"/>
      <c r="D54" s="136">
        <v>89595</v>
      </c>
      <c r="E54" s="136"/>
      <c r="F54" s="140">
        <v>71375</v>
      </c>
      <c r="G54" s="140"/>
      <c r="H54" s="140"/>
      <c r="I54" s="140">
        <f>+F54+G54+H54</f>
        <v>71375</v>
      </c>
      <c r="J54" s="140"/>
    </row>
    <row r="55" spans="1:10" ht="13.5" x14ac:dyDescent="0.25">
      <c r="A55" s="136" t="s">
        <v>54</v>
      </c>
      <c r="B55" s="136"/>
      <c r="C55" s="136"/>
      <c r="D55" s="136">
        <v>113787</v>
      </c>
      <c r="E55" s="136"/>
      <c r="F55" s="140">
        <v>98712</v>
      </c>
      <c r="G55" s="141"/>
      <c r="H55" s="140"/>
      <c r="I55" s="140">
        <f>+F55+G55+H55</f>
        <v>98712</v>
      </c>
      <c r="J55" s="140"/>
    </row>
    <row r="56" spans="1:10" ht="13.5" x14ac:dyDescent="0.25">
      <c r="A56" s="136" t="s">
        <v>64</v>
      </c>
      <c r="B56" s="136"/>
      <c r="C56" s="136"/>
      <c r="D56" s="136">
        <v>303105</v>
      </c>
      <c r="E56" s="136"/>
      <c r="F56" s="140">
        <v>264950</v>
      </c>
      <c r="G56" s="140"/>
      <c r="H56" s="140"/>
      <c r="I56" s="140">
        <f>+F56+G56+H56</f>
        <v>264950</v>
      </c>
      <c r="J56" s="140"/>
    </row>
    <row r="57" spans="1:10" ht="13.5" x14ac:dyDescent="0.25">
      <c r="A57" s="136" t="s">
        <v>180</v>
      </c>
      <c r="B57" s="136"/>
      <c r="C57" s="136"/>
      <c r="D57" s="136">
        <v>0</v>
      </c>
      <c r="E57" s="136"/>
      <c r="F57" s="140">
        <v>0</v>
      </c>
      <c r="G57" s="140"/>
      <c r="H57" s="140"/>
      <c r="I57" s="140">
        <f>+F57+G57+H57</f>
        <v>0</v>
      </c>
      <c r="J57" s="140"/>
    </row>
    <row r="58" spans="1:10" ht="13.5" x14ac:dyDescent="0.25">
      <c r="A58" s="136" t="s">
        <v>116</v>
      </c>
      <c r="B58" s="136"/>
      <c r="C58" s="136"/>
      <c r="D58" s="136">
        <v>30316</v>
      </c>
      <c r="E58" s="140"/>
      <c r="F58" s="143">
        <v>28768</v>
      </c>
      <c r="G58" s="143"/>
      <c r="H58" s="143"/>
      <c r="I58" s="143">
        <f>+F58+G58+H58</f>
        <v>28768</v>
      </c>
      <c r="J58" s="143"/>
    </row>
    <row r="59" spans="1:10" ht="13.5" x14ac:dyDescent="0.25">
      <c r="A59" s="136" t="s">
        <v>59</v>
      </c>
      <c r="B59" s="136"/>
      <c r="C59" s="136"/>
      <c r="D59" s="136"/>
      <c r="E59" s="136"/>
      <c r="F59" s="136"/>
      <c r="G59" s="136"/>
      <c r="H59" s="136"/>
      <c r="I59" s="136">
        <f>+D59+G59+H59</f>
        <v>0</v>
      </c>
      <c r="J59" s="136"/>
    </row>
    <row r="60" spans="1:10" ht="13.5" x14ac:dyDescent="0.25">
      <c r="A60" s="136" t="s">
        <v>60</v>
      </c>
      <c r="B60" s="136"/>
      <c r="C60" s="136"/>
      <c r="D60" s="140"/>
      <c r="E60" s="140"/>
      <c r="F60" s="140"/>
      <c r="G60" s="136"/>
      <c r="H60" s="136"/>
      <c r="I60" s="140">
        <f>+D60+G60+H60</f>
        <v>0</v>
      </c>
      <c r="J60" s="136"/>
    </row>
    <row r="61" spans="1:10" ht="13.5" x14ac:dyDescent="0.25">
      <c r="A61" s="136" t="s">
        <v>65</v>
      </c>
      <c r="B61" s="136"/>
      <c r="C61" s="136"/>
      <c r="D61" s="145">
        <f t="shared" ref="D61:J61" si="6">SUM(D52:D60)</f>
        <v>1114048</v>
      </c>
      <c r="E61" s="145">
        <f t="shared" si="6"/>
        <v>0</v>
      </c>
      <c r="F61" s="140">
        <f t="shared" si="6"/>
        <v>1026065</v>
      </c>
      <c r="G61" s="140"/>
      <c r="H61" s="140">
        <f t="shared" si="6"/>
        <v>0</v>
      </c>
      <c r="I61" s="140">
        <f t="shared" si="6"/>
        <v>1026065</v>
      </c>
      <c r="J61" s="140">
        <f t="shared" si="6"/>
        <v>0</v>
      </c>
    </row>
    <row r="62" spans="1:10" ht="13.5" x14ac:dyDescent="0.25">
      <c r="A62" s="136" t="s">
        <v>56</v>
      </c>
      <c r="B62" s="136"/>
      <c r="C62" s="136"/>
      <c r="D62" s="136"/>
      <c r="E62" s="136"/>
      <c r="F62" s="140"/>
      <c r="G62" s="140"/>
      <c r="H62" s="140"/>
      <c r="I62" s="140"/>
      <c r="J62" s="140"/>
    </row>
    <row r="63" spans="1:10" ht="13.5" x14ac:dyDescent="0.25">
      <c r="A63" s="136" t="s">
        <v>117</v>
      </c>
      <c r="B63" s="136"/>
      <c r="C63" s="136"/>
      <c r="D63" s="136"/>
      <c r="E63" s="136"/>
      <c r="F63" s="140">
        <v>0</v>
      </c>
      <c r="G63" s="140"/>
      <c r="H63" s="140"/>
      <c r="I63" s="140">
        <f>+D63+G63+H63</f>
        <v>0</v>
      </c>
      <c r="J63" s="140"/>
    </row>
    <row r="64" spans="1:10" ht="13.5" x14ac:dyDescent="0.25">
      <c r="A64" s="136" t="s">
        <v>57</v>
      </c>
      <c r="B64" s="136"/>
      <c r="C64" s="136"/>
      <c r="D64" s="136">
        <v>6207</v>
      </c>
      <c r="E64" s="136"/>
      <c r="F64" s="140">
        <v>7324</v>
      </c>
      <c r="G64" s="141"/>
      <c r="H64" s="140"/>
      <c r="I64" s="140">
        <f t="shared" ref="I64:I75" si="7">+F64+G64+H64</f>
        <v>7324</v>
      </c>
      <c r="J64" s="140"/>
    </row>
    <row r="65" spans="1:10" ht="13.5" x14ac:dyDescent="0.25">
      <c r="A65" s="136" t="s">
        <v>118</v>
      </c>
      <c r="B65" s="136"/>
      <c r="C65" s="136"/>
      <c r="D65" s="136">
        <v>7547</v>
      </c>
      <c r="E65" s="136"/>
      <c r="F65" s="140">
        <v>16275</v>
      </c>
      <c r="G65" s="140"/>
      <c r="H65" s="140"/>
      <c r="I65" s="140">
        <f t="shared" si="7"/>
        <v>16275</v>
      </c>
      <c r="J65" s="140"/>
    </row>
    <row r="66" spans="1:10" ht="13.5" x14ac:dyDescent="0.25">
      <c r="A66" s="136" t="s">
        <v>119</v>
      </c>
      <c r="B66" s="136"/>
      <c r="C66" s="136"/>
      <c r="D66" s="136">
        <v>4956</v>
      </c>
      <c r="E66" s="136"/>
      <c r="F66" s="140">
        <v>4598</v>
      </c>
      <c r="G66" s="140"/>
      <c r="H66" s="140"/>
      <c r="I66" s="140">
        <f t="shared" si="7"/>
        <v>4598</v>
      </c>
      <c r="J66" s="140"/>
    </row>
    <row r="67" spans="1:10" ht="13.5" x14ac:dyDescent="0.25">
      <c r="A67" s="136" t="s">
        <v>179</v>
      </c>
      <c r="B67" s="136"/>
      <c r="C67" s="136"/>
      <c r="D67" s="140"/>
      <c r="E67" s="136"/>
      <c r="F67" s="140">
        <v>0</v>
      </c>
      <c r="G67" s="140"/>
      <c r="H67" s="140"/>
      <c r="I67" s="140">
        <f>+F67+G67+H67</f>
        <v>0</v>
      </c>
      <c r="J67" s="140"/>
    </row>
    <row r="68" spans="1:10" ht="13.5" x14ac:dyDescent="0.25">
      <c r="A68" s="136" t="s">
        <v>130</v>
      </c>
      <c r="B68" s="136"/>
      <c r="C68" s="136"/>
      <c r="D68" s="136"/>
      <c r="E68" s="136"/>
      <c r="F68" s="140">
        <v>0</v>
      </c>
      <c r="G68" s="140"/>
      <c r="H68" s="140"/>
      <c r="I68" s="140">
        <f t="shared" si="7"/>
        <v>0</v>
      </c>
      <c r="J68" s="140"/>
    </row>
    <row r="69" spans="1:10" ht="13.5" x14ac:dyDescent="0.25">
      <c r="A69" s="136" t="s">
        <v>76</v>
      </c>
      <c r="B69" s="136"/>
      <c r="C69" s="136"/>
      <c r="D69" s="136">
        <v>858</v>
      </c>
      <c r="E69" s="136"/>
      <c r="F69" s="140">
        <v>5877</v>
      </c>
      <c r="G69" s="140"/>
      <c r="H69" s="140"/>
      <c r="I69" s="140">
        <f t="shared" si="7"/>
        <v>5877</v>
      </c>
      <c r="J69" s="140"/>
    </row>
    <row r="70" spans="1:10" ht="13.5" x14ac:dyDescent="0.25">
      <c r="A70" s="136" t="s">
        <v>66</v>
      </c>
      <c r="B70" s="136"/>
      <c r="C70" s="136"/>
      <c r="D70" s="136">
        <v>0</v>
      </c>
      <c r="E70" s="140"/>
      <c r="F70" s="140">
        <v>0</v>
      </c>
      <c r="G70" s="140"/>
      <c r="H70" s="140"/>
      <c r="I70" s="140">
        <f t="shared" si="7"/>
        <v>0</v>
      </c>
      <c r="J70" s="140"/>
    </row>
    <row r="71" spans="1:10" ht="13.5" x14ac:dyDescent="0.25">
      <c r="A71" s="136" t="s">
        <v>62</v>
      </c>
      <c r="B71" s="136"/>
      <c r="C71" s="136"/>
      <c r="D71" s="136">
        <v>0</v>
      </c>
      <c r="E71" s="150"/>
      <c r="F71" s="140">
        <v>0</v>
      </c>
      <c r="G71" s="140"/>
      <c r="H71" s="140"/>
      <c r="I71" s="140">
        <f t="shared" si="7"/>
        <v>0</v>
      </c>
      <c r="J71" s="140"/>
    </row>
    <row r="72" spans="1:10" ht="13.5" x14ac:dyDescent="0.25">
      <c r="A72" s="136" t="s">
        <v>1</v>
      </c>
      <c r="B72" s="136"/>
      <c r="C72" s="136"/>
      <c r="D72" s="136">
        <v>0</v>
      </c>
      <c r="E72" s="140"/>
      <c r="F72" s="140">
        <v>0</v>
      </c>
      <c r="G72" s="140"/>
      <c r="H72" s="140"/>
      <c r="I72" s="140">
        <f t="shared" si="7"/>
        <v>0</v>
      </c>
      <c r="J72" s="140"/>
    </row>
    <row r="73" spans="1:10" ht="13.5" x14ac:dyDescent="0.25">
      <c r="A73" s="136" t="s">
        <v>145</v>
      </c>
      <c r="B73" s="136"/>
      <c r="C73" s="136"/>
      <c r="D73" s="136"/>
      <c r="E73" s="140"/>
      <c r="F73" s="140">
        <v>170262</v>
      </c>
      <c r="G73" s="140"/>
      <c r="H73" s="140"/>
      <c r="I73" s="140">
        <f t="shared" si="7"/>
        <v>170262</v>
      </c>
      <c r="J73" s="140"/>
    </row>
    <row r="74" spans="1:10" ht="13.5" x14ac:dyDescent="0.25">
      <c r="A74" s="136" t="s">
        <v>154</v>
      </c>
      <c r="B74" s="136"/>
      <c r="C74" s="136"/>
      <c r="D74" s="136"/>
      <c r="E74" s="140"/>
      <c r="F74" s="140">
        <v>3802</v>
      </c>
      <c r="G74" s="140"/>
      <c r="H74" s="140"/>
      <c r="I74" s="140">
        <f t="shared" si="7"/>
        <v>3802</v>
      </c>
      <c r="J74" s="140"/>
    </row>
    <row r="75" spans="1:10" ht="13.5" x14ac:dyDescent="0.25">
      <c r="A75" s="136" t="s">
        <v>85</v>
      </c>
      <c r="B75" s="136"/>
      <c r="C75" s="136"/>
      <c r="D75" s="136">
        <v>610</v>
      </c>
      <c r="E75" s="140"/>
      <c r="F75" s="140">
        <v>1295</v>
      </c>
      <c r="G75" s="140"/>
      <c r="H75" s="140"/>
      <c r="I75" s="140">
        <f t="shared" si="7"/>
        <v>1295</v>
      </c>
      <c r="J75" s="140"/>
    </row>
    <row r="76" spans="1:10" ht="14.25" thickBot="1" x14ac:dyDescent="0.3">
      <c r="A76" s="136" t="s">
        <v>67</v>
      </c>
      <c r="B76" s="136"/>
      <c r="C76" s="136"/>
      <c r="D76" s="146">
        <f>SUM(D61:D75)</f>
        <v>1134226</v>
      </c>
      <c r="E76" s="146">
        <f t="shared" ref="E76:J76" si="8">SUM(E61:E75)</f>
        <v>0</v>
      </c>
      <c r="F76" s="146">
        <f t="shared" si="8"/>
        <v>1235498</v>
      </c>
      <c r="G76" s="146">
        <f t="shared" si="8"/>
        <v>0</v>
      </c>
      <c r="H76" s="146">
        <f t="shared" si="8"/>
        <v>0</v>
      </c>
      <c r="I76" s="146">
        <f t="shared" si="8"/>
        <v>1235498</v>
      </c>
      <c r="J76" s="146">
        <f t="shared" si="8"/>
        <v>0</v>
      </c>
    </row>
    <row r="77" spans="1:10" ht="14.25" thickTop="1" x14ac:dyDescent="0.25">
      <c r="A77" s="136"/>
      <c r="B77" s="136"/>
      <c r="C77" s="136"/>
      <c r="D77" s="140"/>
      <c r="E77" s="136"/>
      <c r="F77" s="136"/>
      <c r="G77" s="136"/>
      <c r="H77" s="136"/>
      <c r="I77" s="136"/>
      <c r="J77" s="136"/>
    </row>
    <row r="78" spans="1:10" ht="13.5" x14ac:dyDescent="0.25">
      <c r="A78" s="136"/>
      <c r="B78" s="136"/>
      <c r="C78" s="136"/>
      <c r="D78" s="140"/>
      <c r="E78" s="136"/>
      <c r="F78" s="147"/>
      <c r="G78" s="147"/>
      <c r="H78" s="161"/>
      <c r="I78" s="161"/>
      <c r="J78" s="161"/>
    </row>
    <row r="79" spans="1:10" ht="13.5" x14ac:dyDescent="0.25">
      <c r="A79" s="136"/>
      <c r="B79" s="136"/>
      <c r="C79" s="136"/>
      <c r="D79" s="140"/>
      <c r="E79" s="136"/>
      <c r="F79" s="136"/>
      <c r="G79" s="136"/>
      <c r="H79" s="136"/>
      <c r="I79" s="136"/>
      <c r="J79" s="136"/>
    </row>
    <row r="80" spans="1:10" ht="127.5" x14ac:dyDescent="0.25">
      <c r="A80" s="136"/>
      <c r="B80" s="136"/>
      <c r="C80" s="136"/>
      <c r="D80" s="137" t="s">
        <v>128</v>
      </c>
      <c r="E80" s="138" t="s">
        <v>127</v>
      </c>
      <c r="F80" s="138" t="s">
        <v>151</v>
      </c>
      <c r="G80" s="138" t="s">
        <v>2</v>
      </c>
      <c r="H80" s="138" t="s">
        <v>51</v>
      </c>
      <c r="I80" s="138" t="s">
        <v>160</v>
      </c>
      <c r="J80" s="138" t="s">
        <v>52</v>
      </c>
    </row>
    <row r="81" spans="1:10" ht="13.5" x14ac:dyDescent="0.25">
      <c r="A81" s="136"/>
      <c r="B81" s="136"/>
      <c r="C81" s="136"/>
      <c r="D81" s="140"/>
      <c r="E81" s="136"/>
      <c r="F81" s="136"/>
      <c r="G81" s="136"/>
      <c r="H81" s="136"/>
      <c r="I81" s="136"/>
      <c r="J81" s="136"/>
    </row>
    <row r="82" spans="1:10" ht="13.5" x14ac:dyDescent="0.25">
      <c r="A82" s="139" t="s">
        <v>156</v>
      </c>
      <c r="B82" s="139"/>
      <c r="C82" s="139"/>
      <c r="D82" s="140"/>
      <c r="E82" s="136"/>
      <c r="F82" s="136"/>
      <c r="G82" s="136"/>
      <c r="H82" s="136"/>
      <c r="I82" s="136"/>
      <c r="J82" s="136"/>
    </row>
    <row r="83" spans="1:10" ht="13.5" x14ac:dyDescent="0.25">
      <c r="A83" s="136" t="s">
        <v>63</v>
      </c>
      <c r="B83" s="136"/>
      <c r="C83" s="136"/>
      <c r="D83" s="140"/>
      <c r="E83" s="136"/>
      <c r="F83" s="136"/>
      <c r="G83" s="136"/>
      <c r="H83" s="136"/>
      <c r="I83" s="136"/>
      <c r="J83" s="136"/>
    </row>
    <row r="84" spans="1:10" ht="13.5" x14ac:dyDescent="0.25">
      <c r="A84" s="136" t="s">
        <v>58</v>
      </c>
      <c r="B84" s="136"/>
      <c r="C84" s="136"/>
      <c r="D84" s="141">
        <v>5616550</v>
      </c>
      <c r="E84" s="141"/>
      <c r="F84" s="141">
        <v>5309125</v>
      </c>
      <c r="G84" s="141"/>
      <c r="H84" s="141"/>
      <c r="I84" s="141">
        <f t="shared" ref="I84:I91" si="9">+F84+G84+H84</f>
        <v>5309125</v>
      </c>
      <c r="J84" s="141"/>
    </row>
    <row r="85" spans="1:10" ht="13.5" x14ac:dyDescent="0.25">
      <c r="A85" s="136" t="s">
        <v>53</v>
      </c>
      <c r="B85" s="136"/>
      <c r="C85" s="136"/>
      <c r="D85" s="136">
        <v>223205</v>
      </c>
      <c r="E85" s="151"/>
      <c r="F85" s="136">
        <v>209010</v>
      </c>
      <c r="G85" s="136"/>
      <c r="H85" s="136"/>
      <c r="I85" s="136">
        <f t="shared" si="9"/>
        <v>209010</v>
      </c>
      <c r="J85" s="136"/>
    </row>
    <row r="86" spans="1:10" ht="13.5" x14ac:dyDescent="0.25">
      <c r="A86" s="136" t="s">
        <v>54</v>
      </c>
      <c r="B86" s="136"/>
      <c r="C86" s="136"/>
      <c r="D86" s="136">
        <v>0</v>
      </c>
      <c r="E86" s="150"/>
      <c r="F86" s="136">
        <v>0</v>
      </c>
      <c r="G86" s="136"/>
      <c r="H86" s="136"/>
      <c r="I86" s="136">
        <f t="shared" si="9"/>
        <v>0</v>
      </c>
      <c r="J86" s="136"/>
    </row>
    <row r="87" spans="1:10" ht="13.5" x14ac:dyDescent="0.25">
      <c r="A87" s="136" t="s">
        <v>64</v>
      </c>
      <c r="B87" s="136"/>
      <c r="C87" s="136"/>
      <c r="D87" s="136">
        <v>19390</v>
      </c>
      <c r="E87" s="136"/>
      <c r="F87" s="136">
        <v>5274</v>
      </c>
      <c r="G87" s="136"/>
      <c r="H87" s="136"/>
      <c r="I87" s="136">
        <f t="shared" si="9"/>
        <v>5274</v>
      </c>
      <c r="J87" s="136"/>
    </row>
    <row r="88" spans="1:10" ht="13.5" x14ac:dyDescent="0.25">
      <c r="A88" s="136" t="s">
        <v>180</v>
      </c>
      <c r="B88" s="136"/>
      <c r="C88" s="136"/>
      <c r="D88" s="152">
        <v>0</v>
      </c>
      <c r="E88" s="152"/>
      <c r="F88" s="136">
        <v>0</v>
      </c>
      <c r="G88" s="136"/>
      <c r="H88" s="136"/>
      <c r="I88" s="136">
        <f t="shared" si="9"/>
        <v>0</v>
      </c>
      <c r="J88" s="136"/>
    </row>
    <row r="89" spans="1:10" ht="13.5" x14ac:dyDescent="0.25">
      <c r="A89" s="136" t="s">
        <v>116</v>
      </c>
      <c r="B89" s="136"/>
      <c r="C89" s="136"/>
      <c r="D89" s="136">
        <v>223755</v>
      </c>
      <c r="E89" s="136"/>
      <c r="F89" s="144">
        <v>279613</v>
      </c>
      <c r="G89" s="144"/>
      <c r="H89" s="144"/>
      <c r="I89" s="144">
        <f t="shared" si="9"/>
        <v>279613</v>
      </c>
      <c r="J89" s="144"/>
    </row>
    <row r="90" spans="1:10" ht="13.5" x14ac:dyDescent="0.25">
      <c r="A90" s="136"/>
      <c r="B90" s="136"/>
      <c r="C90" s="136"/>
      <c r="D90" s="136"/>
      <c r="E90" s="136"/>
      <c r="F90" s="136"/>
      <c r="G90" s="136"/>
      <c r="H90" s="136"/>
      <c r="I90" s="136">
        <f t="shared" si="9"/>
        <v>0</v>
      </c>
      <c r="J90" s="136"/>
    </row>
    <row r="91" spans="1:10" ht="13.5" x14ac:dyDescent="0.25">
      <c r="A91" s="136" t="s">
        <v>60</v>
      </c>
      <c r="B91" s="136"/>
      <c r="C91" s="136"/>
      <c r="D91" s="152"/>
      <c r="E91" s="152"/>
      <c r="F91" s="152"/>
      <c r="G91" s="136"/>
      <c r="H91" s="136"/>
      <c r="I91" s="136">
        <f t="shared" si="9"/>
        <v>0</v>
      </c>
      <c r="J91" s="136"/>
    </row>
    <row r="92" spans="1:10" ht="13.5" x14ac:dyDescent="0.25">
      <c r="A92" s="136" t="s">
        <v>61</v>
      </c>
      <c r="B92" s="136"/>
      <c r="C92" s="136"/>
      <c r="D92" s="143"/>
      <c r="E92" s="143"/>
      <c r="F92" s="143"/>
      <c r="G92" s="144"/>
      <c r="H92" s="144"/>
      <c r="I92" s="143">
        <f t="shared" ref="I92:I93" si="10">+D92+G92+H92</f>
        <v>0</v>
      </c>
      <c r="J92" s="144"/>
    </row>
    <row r="93" spans="1:10" ht="13.5" x14ac:dyDescent="0.25">
      <c r="A93" s="136" t="s">
        <v>117</v>
      </c>
      <c r="B93" s="136"/>
      <c r="C93" s="136"/>
      <c r="D93" s="136"/>
      <c r="E93" s="136"/>
      <c r="F93" s="136"/>
      <c r="G93" s="136"/>
      <c r="H93" s="136"/>
      <c r="I93" s="152">
        <f t="shared" si="10"/>
        <v>0</v>
      </c>
      <c r="J93" s="136"/>
    </row>
    <row r="94" spans="1:10" ht="13.5" x14ac:dyDescent="0.25">
      <c r="A94" s="136" t="s">
        <v>146</v>
      </c>
      <c r="B94" s="136"/>
      <c r="C94" s="136"/>
      <c r="D94" s="145">
        <f t="shared" ref="D94:J94" si="11">SUM(D84:D93)</f>
        <v>6082900</v>
      </c>
      <c r="E94" s="145">
        <f t="shared" si="11"/>
        <v>0</v>
      </c>
      <c r="F94" s="140">
        <f t="shared" si="11"/>
        <v>5803022</v>
      </c>
      <c r="G94" s="140">
        <f t="shared" si="11"/>
        <v>0</v>
      </c>
      <c r="H94" s="140">
        <f t="shared" si="11"/>
        <v>0</v>
      </c>
      <c r="I94" s="140">
        <f t="shared" si="11"/>
        <v>5803022</v>
      </c>
      <c r="J94" s="140">
        <f t="shared" si="11"/>
        <v>0</v>
      </c>
    </row>
    <row r="95" spans="1:10" ht="13.5" x14ac:dyDescent="0.25">
      <c r="A95" s="136" t="s">
        <v>56</v>
      </c>
      <c r="B95" s="136"/>
      <c r="C95" s="136"/>
      <c r="D95" s="136"/>
      <c r="E95" s="136"/>
      <c r="F95" s="140"/>
      <c r="G95" s="140"/>
      <c r="H95" s="140"/>
      <c r="I95" s="140"/>
      <c r="J95" s="140"/>
    </row>
    <row r="96" spans="1:10" ht="13.5" x14ac:dyDescent="0.25">
      <c r="A96" s="136" t="s">
        <v>57</v>
      </c>
      <c r="B96" s="136"/>
      <c r="C96" s="136"/>
      <c r="D96" s="136">
        <v>21700</v>
      </c>
      <c r="E96" s="136"/>
      <c r="F96" s="140">
        <v>24777</v>
      </c>
      <c r="G96" s="140"/>
      <c r="H96" s="140"/>
      <c r="I96" s="140">
        <f t="shared" ref="I96:I106" si="12">+F96+G96+H96</f>
        <v>24777</v>
      </c>
      <c r="J96" s="140"/>
    </row>
    <row r="97" spans="1:10" ht="13.5" x14ac:dyDescent="0.25">
      <c r="A97" s="136" t="s">
        <v>131</v>
      </c>
      <c r="B97" s="136"/>
      <c r="C97" s="136"/>
      <c r="D97" s="136">
        <v>0</v>
      </c>
      <c r="E97" s="136"/>
      <c r="F97" s="140">
        <v>140168</v>
      </c>
      <c r="G97" s="140"/>
      <c r="H97" s="140"/>
      <c r="I97" s="140">
        <f t="shared" si="12"/>
        <v>140168</v>
      </c>
      <c r="J97" s="140"/>
    </row>
    <row r="98" spans="1:10" ht="13.5" x14ac:dyDescent="0.25">
      <c r="A98" s="136" t="s">
        <v>118</v>
      </c>
      <c r="B98" s="136"/>
      <c r="C98" s="136"/>
      <c r="D98" s="136">
        <v>27704</v>
      </c>
      <c r="E98" s="136"/>
      <c r="F98" s="140">
        <v>61090</v>
      </c>
      <c r="G98" s="140"/>
      <c r="H98" s="140"/>
      <c r="I98" s="140">
        <f t="shared" si="12"/>
        <v>61090</v>
      </c>
      <c r="J98" s="140"/>
    </row>
    <row r="99" spans="1:10" ht="13.5" x14ac:dyDescent="0.25">
      <c r="A99" s="136" t="s">
        <v>123</v>
      </c>
      <c r="B99" s="136"/>
      <c r="C99" s="136"/>
      <c r="D99" s="136">
        <v>18194</v>
      </c>
      <c r="E99" s="136"/>
      <c r="F99" s="140">
        <v>17261</v>
      </c>
      <c r="G99" s="140"/>
      <c r="H99" s="140"/>
      <c r="I99" s="140">
        <f t="shared" si="12"/>
        <v>17261</v>
      </c>
      <c r="J99" s="140"/>
    </row>
    <row r="100" spans="1:10" ht="13.5" x14ac:dyDescent="0.25">
      <c r="A100" s="136" t="s">
        <v>179</v>
      </c>
      <c r="B100" s="136"/>
      <c r="C100" s="136"/>
      <c r="D100" s="140"/>
      <c r="E100" s="136"/>
      <c r="F100" s="140">
        <v>0</v>
      </c>
      <c r="G100" s="140"/>
      <c r="H100" s="140"/>
      <c r="I100" s="140">
        <f>+F100+G100+H100</f>
        <v>0</v>
      </c>
      <c r="J100" s="140"/>
    </row>
    <row r="101" spans="1:10" ht="13.5" x14ac:dyDescent="0.25">
      <c r="A101" s="136" t="s">
        <v>76</v>
      </c>
      <c r="B101" s="136"/>
      <c r="C101" s="136"/>
      <c r="D101" s="136">
        <v>2930</v>
      </c>
      <c r="E101" s="136"/>
      <c r="F101" s="140">
        <v>23917</v>
      </c>
      <c r="G101" s="140"/>
      <c r="H101" s="140"/>
      <c r="I101" s="140">
        <f t="shared" si="12"/>
        <v>23917</v>
      </c>
      <c r="J101" s="140"/>
    </row>
    <row r="102" spans="1:10" ht="13.5" x14ac:dyDescent="0.25">
      <c r="A102" s="136" t="s">
        <v>66</v>
      </c>
      <c r="B102" s="136"/>
      <c r="C102" s="136"/>
      <c r="D102" s="136">
        <v>54379</v>
      </c>
      <c r="E102" s="136"/>
      <c r="F102" s="140">
        <v>38355</v>
      </c>
      <c r="G102" s="140"/>
      <c r="H102" s="140"/>
      <c r="I102" s="140">
        <f t="shared" si="12"/>
        <v>38355</v>
      </c>
      <c r="J102" s="140"/>
    </row>
    <row r="103" spans="1:10" ht="13.5" x14ac:dyDescent="0.25">
      <c r="A103" s="136" t="s">
        <v>62</v>
      </c>
      <c r="B103" s="136"/>
      <c r="C103" s="136"/>
      <c r="D103" s="136">
        <v>0</v>
      </c>
      <c r="E103" s="140"/>
      <c r="F103" s="140">
        <v>0</v>
      </c>
      <c r="G103" s="140"/>
      <c r="H103" s="140"/>
      <c r="I103" s="140">
        <f t="shared" si="12"/>
        <v>0</v>
      </c>
      <c r="J103" s="140"/>
    </row>
    <row r="104" spans="1:10" ht="13.5" x14ac:dyDescent="0.25">
      <c r="A104" s="136" t="s">
        <v>1</v>
      </c>
      <c r="B104" s="136"/>
      <c r="C104" s="136"/>
      <c r="D104" s="136">
        <v>0</v>
      </c>
      <c r="E104" s="136"/>
      <c r="F104" s="140">
        <v>0</v>
      </c>
      <c r="G104" s="140"/>
      <c r="H104" s="140"/>
      <c r="I104" s="140">
        <f t="shared" si="12"/>
        <v>0</v>
      </c>
      <c r="J104" s="140"/>
    </row>
    <row r="105" spans="1:10" ht="13.5" x14ac:dyDescent="0.25">
      <c r="A105" s="136" t="s">
        <v>124</v>
      </c>
      <c r="B105" s="136"/>
      <c r="C105" s="136"/>
      <c r="D105" s="136">
        <v>364770</v>
      </c>
      <c r="E105" s="140"/>
      <c r="F105" s="140">
        <v>13228</v>
      </c>
      <c r="G105" s="140"/>
      <c r="H105" s="140"/>
      <c r="I105" s="140">
        <f t="shared" si="12"/>
        <v>13228</v>
      </c>
      <c r="J105" s="140"/>
    </row>
    <row r="106" spans="1:10" ht="13.5" x14ac:dyDescent="0.25">
      <c r="A106" s="136" t="s">
        <v>157</v>
      </c>
      <c r="B106" s="136"/>
      <c r="C106" s="136"/>
      <c r="D106" s="136"/>
      <c r="E106" s="140"/>
      <c r="F106" s="140">
        <v>80683</v>
      </c>
      <c r="G106" s="140"/>
      <c r="H106" s="140"/>
      <c r="I106" s="140">
        <f t="shared" si="12"/>
        <v>80683</v>
      </c>
      <c r="J106" s="140"/>
    </row>
    <row r="107" spans="1:10" ht="13.5" x14ac:dyDescent="0.25">
      <c r="A107" s="136" t="s">
        <v>0</v>
      </c>
      <c r="B107" s="136"/>
      <c r="C107" s="136"/>
      <c r="D107" s="136">
        <v>42338</v>
      </c>
      <c r="E107" s="136"/>
      <c r="F107" s="140"/>
      <c r="G107" s="140"/>
      <c r="H107" s="140"/>
      <c r="I107" s="140"/>
      <c r="J107" s="140"/>
    </row>
    <row r="108" spans="1:10" ht="14.25" thickBot="1" x14ac:dyDescent="0.3">
      <c r="A108" s="136" t="s">
        <v>68</v>
      </c>
      <c r="B108" s="136"/>
      <c r="C108" s="136"/>
      <c r="D108" s="146">
        <f t="shared" ref="D108:J108" si="13">SUM(D94:D107)</f>
        <v>6614915</v>
      </c>
      <c r="E108" s="146">
        <f t="shared" si="13"/>
        <v>0</v>
      </c>
      <c r="F108" s="146">
        <f t="shared" si="13"/>
        <v>6202501</v>
      </c>
      <c r="G108" s="146">
        <f t="shared" si="13"/>
        <v>0</v>
      </c>
      <c r="H108" s="146">
        <f t="shared" si="13"/>
        <v>0</v>
      </c>
      <c r="I108" s="146">
        <f t="shared" si="13"/>
        <v>6202501</v>
      </c>
      <c r="J108" s="146">
        <f t="shared" si="13"/>
        <v>0</v>
      </c>
    </row>
    <row r="109" spans="1:10" ht="14.25" thickTop="1" x14ac:dyDescent="0.25">
      <c r="A109" s="136"/>
      <c r="B109" s="136"/>
      <c r="C109" s="136"/>
      <c r="D109" s="140"/>
      <c r="E109" s="136"/>
      <c r="F109" s="136"/>
      <c r="G109" s="136"/>
      <c r="H109" s="136"/>
      <c r="I109" s="136"/>
      <c r="J109" s="136"/>
    </row>
    <row r="110" spans="1:10" ht="13.5" x14ac:dyDescent="0.25">
      <c r="A110" s="136"/>
      <c r="B110" s="136"/>
      <c r="C110" s="136"/>
      <c r="D110" s="148"/>
      <c r="E110" s="149"/>
      <c r="F110" s="147"/>
      <c r="G110" s="147"/>
      <c r="H110" s="147"/>
      <c r="I110" s="147"/>
      <c r="J110" s="147"/>
    </row>
    <row r="111" spans="1:10" ht="13.5" x14ac:dyDescent="0.25">
      <c r="A111" s="139" t="s">
        <v>158</v>
      </c>
      <c r="B111" s="139"/>
      <c r="C111" s="139"/>
      <c r="D111" s="140"/>
      <c r="E111" s="136"/>
      <c r="F111" s="136"/>
      <c r="G111" s="136"/>
      <c r="H111" s="136"/>
      <c r="I111" s="136"/>
      <c r="J111" s="136"/>
    </row>
    <row r="112" spans="1:10" ht="13.5" x14ac:dyDescent="0.25">
      <c r="A112" s="136" t="s">
        <v>63</v>
      </c>
      <c r="B112" s="136"/>
      <c r="C112" s="136"/>
      <c r="D112" s="140"/>
      <c r="E112" s="136"/>
      <c r="F112" s="136"/>
      <c r="G112" s="136"/>
      <c r="H112" s="136"/>
      <c r="I112" s="136"/>
      <c r="J112" s="136"/>
    </row>
    <row r="113" spans="1:10" ht="13.5" x14ac:dyDescent="0.25">
      <c r="A113" s="136" t="s">
        <v>58</v>
      </c>
      <c r="B113" s="136"/>
      <c r="C113" s="136"/>
      <c r="D113" s="141">
        <v>2014265</v>
      </c>
      <c r="E113" s="141"/>
      <c r="F113" s="141">
        <v>2178700</v>
      </c>
      <c r="G113" s="141"/>
      <c r="H113" s="141"/>
      <c r="I113" s="141">
        <f t="shared" ref="I113:I118" si="14">+F113+G113+H113</f>
        <v>2178700</v>
      </c>
      <c r="J113" s="141"/>
    </row>
    <row r="114" spans="1:10" ht="13.5" x14ac:dyDescent="0.25">
      <c r="A114" s="136" t="s">
        <v>53</v>
      </c>
      <c r="B114" s="136"/>
      <c r="C114" s="136"/>
      <c r="D114" s="136">
        <v>0</v>
      </c>
      <c r="E114" s="140"/>
      <c r="F114" s="136">
        <v>0</v>
      </c>
      <c r="G114" s="136"/>
      <c r="H114" s="136"/>
      <c r="I114" s="136">
        <f t="shared" si="14"/>
        <v>0</v>
      </c>
      <c r="J114" s="136"/>
    </row>
    <row r="115" spans="1:10" ht="13.5" x14ac:dyDescent="0.25">
      <c r="A115" s="136" t="s">
        <v>54</v>
      </c>
      <c r="B115" s="136"/>
      <c r="C115" s="136"/>
      <c r="D115" s="136">
        <v>0</v>
      </c>
      <c r="E115" s="140"/>
      <c r="F115" s="136">
        <v>0</v>
      </c>
      <c r="G115" s="136"/>
      <c r="H115" s="136"/>
      <c r="I115" s="136">
        <f t="shared" si="14"/>
        <v>0</v>
      </c>
      <c r="J115" s="136"/>
    </row>
    <row r="116" spans="1:10" ht="13.5" x14ac:dyDescent="0.25">
      <c r="A116" s="136" t="s">
        <v>64</v>
      </c>
      <c r="B116" s="136"/>
      <c r="C116" s="136"/>
      <c r="D116" s="136">
        <v>164698</v>
      </c>
      <c r="E116" s="136"/>
      <c r="F116" s="136">
        <v>156833</v>
      </c>
      <c r="G116" s="136"/>
      <c r="H116" s="136"/>
      <c r="I116" s="136">
        <f t="shared" si="14"/>
        <v>156833</v>
      </c>
      <c r="J116" s="136"/>
    </row>
    <row r="117" spans="1:10" ht="13.5" x14ac:dyDescent="0.25">
      <c r="A117" s="136" t="s">
        <v>180</v>
      </c>
      <c r="B117" s="136"/>
      <c r="C117" s="136"/>
      <c r="D117" s="136"/>
      <c r="E117" s="136"/>
      <c r="F117" s="136">
        <v>0</v>
      </c>
      <c r="G117" s="136"/>
      <c r="H117" s="136"/>
      <c r="I117" s="140">
        <f t="shared" si="14"/>
        <v>0</v>
      </c>
      <c r="J117" s="136"/>
    </row>
    <row r="118" spans="1:10" ht="13.5" x14ac:dyDescent="0.25">
      <c r="A118" s="136" t="s">
        <v>116</v>
      </c>
      <c r="B118" s="136"/>
      <c r="C118" s="136"/>
      <c r="D118" s="136">
        <v>109754</v>
      </c>
      <c r="E118" s="136"/>
      <c r="F118" s="144">
        <v>188154</v>
      </c>
      <c r="G118" s="144"/>
      <c r="H118" s="144"/>
      <c r="I118" s="144">
        <f t="shared" si="14"/>
        <v>188154</v>
      </c>
      <c r="J118" s="144"/>
    </row>
    <row r="119" spans="1:10" ht="13.5" x14ac:dyDescent="0.25">
      <c r="A119" s="136"/>
      <c r="B119" s="136"/>
      <c r="C119" s="136"/>
      <c r="D119" s="136"/>
      <c r="E119" s="136"/>
      <c r="F119" s="136"/>
      <c r="G119" s="136"/>
      <c r="H119" s="136"/>
      <c r="I119" s="136">
        <f>+D119+G119+H119</f>
        <v>0</v>
      </c>
      <c r="J119" s="136"/>
    </row>
    <row r="120" spans="1:10" ht="13.5" x14ac:dyDescent="0.25">
      <c r="A120" s="136"/>
      <c r="B120" s="136"/>
      <c r="C120" s="136"/>
      <c r="D120" s="136"/>
      <c r="E120" s="136"/>
      <c r="F120" s="136"/>
      <c r="G120" s="136"/>
      <c r="H120" s="136"/>
      <c r="I120" s="140">
        <f>+D120+G120+H120</f>
        <v>0</v>
      </c>
      <c r="J120" s="136"/>
    </row>
    <row r="121" spans="1:10" ht="13.5" x14ac:dyDescent="0.25">
      <c r="A121" s="136" t="s">
        <v>65</v>
      </c>
      <c r="B121" s="136"/>
      <c r="C121" s="136"/>
      <c r="D121" s="145">
        <f t="shared" ref="D121:J121" si="15">SUM(D113:D120)</f>
        <v>2288717</v>
      </c>
      <c r="E121" s="145">
        <f t="shared" si="15"/>
        <v>0</v>
      </c>
      <c r="F121" s="140">
        <f t="shared" si="15"/>
        <v>2523687</v>
      </c>
      <c r="G121" s="140">
        <f t="shared" si="15"/>
        <v>0</v>
      </c>
      <c r="H121" s="140">
        <f t="shared" si="15"/>
        <v>0</v>
      </c>
      <c r="I121" s="140">
        <f t="shared" si="15"/>
        <v>2523687</v>
      </c>
      <c r="J121" s="140">
        <f t="shared" si="15"/>
        <v>0</v>
      </c>
    </row>
    <row r="122" spans="1:10" ht="13.5" x14ac:dyDescent="0.25">
      <c r="A122" s="136" t="s">
        <v>56</v>
      </c>
      <c r="B122" s="136"/>
      <c r="C122" s="136"/>
      <c r="D122" s="136"/>
      <c r="E122" s="136"/>
      <c r="F122" s="140"/>
      <c r="G122" s="140"/>
      <c r="H122" s="140"/>
      <c r="I122" s="140"/>
      <c r="J122" s="140"/>
    </row>
    <row r="123" spans="1:10" ht="13.5" x14ac:dyDescent="0.25">
      <c r="A123" s="136" t="s">
        <v>117</v>
      </c>
      <c r="B123" s="136"/>
      <c r="C123" s="136"/>
      <c r="D123" s="136">
        <v>1979</v>
      </c>
      <c r="E123" s="136"/>
      <c r="F123" s="140">
        <v>3273</v>
      </c>
      <c r="G123" s="140"/>
      <c r="H123" s="140"/>
      <c r="I123" s="140">
        <f t="shared" ref="I123:I133" si="16">+F123+G123+H123</f>
        <v>3273</v>
      </c>
      <c r="J123" s="140"/>
    </row>
    <row r="124" spans="1:10" ht="13.5" x14ac:dyDescent="0.25">
      <c r="A124" s="136" t="s">
        <v>57</v>
      </c>
      <c r="B124" s="136"/>
      <c r="C124" s="136"/>
      <c r="D124" s="136">
        <v>41736</v>
      </c>
      <c r="E124" s="136"/>
      <c r="F124" s="140">
        <v>45249</v>
      </c>
      <c r="G124" s="140"/>
      <c r="H124" s="140"/>
      <c r="I124" s="140">
        <f t="shared" si="16"/>
        <v>45249</v>
      </c>
      <c r="J124" s="140"/>
    </row>
    <row r="125" spans="1:10" ht="13.5" x14ac:dyDescent="0.25">
      <c r="A125" s="136" t="s">
        <v>131</v>
      </c>
      <c r="B125" s="136"/>
      <c r="C125" s="136"/>
      <c r="D125" s="136">
        <v>0</v>
      </c>
      <c r="E125" s="136"/>
      <c r="F125" s="140">
        <v>200000</v>
      </c>
      <c r="G125" s="140"/>
      <c r="H125" s="140"/>
      <c r="I125" s="140">
        <f t="shared" si="16"/>
        <v>200000</v>
      </c>
      <c r="J125" s="140"/>
    </row>
    <row r="126" spans="1:10" ht="13.5" x14ac:dyDescent="0.25">
      <c r="A126" s="136" t="s">
        <v>118</v>
      </c>
      <c r="B126" s="136"/>
      <c r="C126" s="136"/>
      <c r="D126" s="136">
        <v>56649</v>
      </c>
      <c r="E126" s="136"/>
      <c r="F126" s="140">
        <v>124066</v>
      </c>
      <c r="G126" s="140"/>
      <c r="H126" s="140"/>
      <c r="I126" s="140">
        <f t="shared" si="16"/>
        <v>124066</v>
      </c>
      <c r="J126" s="140"/>
    </row>
    <row r="127" spans="1:10" ht="13.5" x14ac:dyDescent="0.25">
      <c r="A127" s="136" t="s">
        <v>119</v>
      </c>
      <c r="B127" s="136"/>
      <c r="C127" s="136"/>
      <c r="D127" s="136">
        <v>37204</v>
      </c>
      <c r="E127" s="136"/>
      <c r="F127" s="140">
        <v>35055</v>
      </c>
      <c r="G127" s="140"/>
      <c r="H127" s="140"/>
      <c r="I127" s="140">
        <f t="shared" si="16"/>
        <v>35055</v>
      </c>
      <c r="J127" s="140"/>
    </row>
    <row r="128" spans="1:10" ht="13.5" x14ac:dyDescent="0.25">
      <c r="A128" s="136" t="s">
        <v>179</v>
      </c>
      <c r="B128" s="136"/>
      <c r="C128" s="136"/>
      <c r="D128" s="140"/>
      <c r="E128" s="136"/>
      <c r="F128" s="140">
        <v>0</v>
      </c>
      <c r="G128" s="140"/>
      <c r="H128" s="140"/>
      <c r="I128" s="140">
        <f>+F128+G128+H128</f>
        <v>0</v>
      </c>
      <c r="J128" s="140"/>
    </row>
    <row r="129" spans="1:10" ht="13.5" x14ac:dyDescent="0.25">
      <c r="A129" s="136" t="s">
        <v>76</v>
      </c>
      <c r="B129" s="136"/>
      <c r="C129" s="136"/>
      <c r="D129" s="136">
        <v>5492</v>
      </c>
      <c r="E129" s="136"/>
      <c r="F129" s="140">
        <v>43290</v>
      </c>
      <c r="G129" s="140"/>
      <c r="H129" s="140"/>
      <c r="I129" s="140">
        <f t="shared" si="16"/>
        <v>43290</v>
      </c>
      <c r="J129" s="140"/>
    </row>
    <row r="130" spans="1:10" ht="13.5" x14ac:dyDescent="0.25">
      <c r="A130" s="136" t="s">
        <v>66</v>
      </c>
      <c r="B130" s="136"/>
      <c r="C130" s="136"/>
      <c r="D130" s="136">
        <f t="shared" ref="D130:D133" si="17">+B130+C130</f>
        <v>0</v>
      </c>
      <c r="E130" s="140"/>
      <c r="F130" s="136">
        <v>0</v>
      </c>
      <c r="G130" s="136"/>
      <c r="H130" s="136"/>
      <c r="I130" s="136">
        <f t="shared" si="16"/>
        <v>0</v>
      </c>
      <c r="J130" s="136"/>
    </row>
    <row r="131" spans="1:10" ht="13.5" x14ac:dyDescent="0.25">
      <c r="A131" s="136" t="s">
        <v>62</v>
      </c>
      <c r="B131" s="136"/>
      <c r="C131" s="136"/>
      <c r="D131" s="136">
        <f t="shared" si="17"/>
        <v>0</v>
      </c>
      <c r="E131" s="140"/>
      <c r="F131" s="136">
        <v>0</v>
      </c>
      <c r="G131" s="136"/>
      <c r="H131" s="136"/>
      <c r="I131" s="136">
        <f t="shared" si="16"/>
        <v>0</v>
      </c>
      <c r="J131" s="136"/>
    </row>
    <row r="132" spans="1:10" ht="13.5" x14ac:dyDescent="0.25">
      <c r="A132" s="136" t="s">
        <v>1</v>
      </c>
      <c r="B132" s="136"/>
      <c r="C132" s="136"/>
      <c r="D132" s="136">
        <f t="shared" si="17"/>
        <v>0</v>
      </c>
      <c r="E132" s="140"/>
      <c r="F132" s="136">
        <v>0</v>
      </c>
      <c r="G132" s="136"/>
      <c r="H132" s="136"/>
      <c r="I132" s="136">
        <f t="shared" si="16"/>
        <v>0</v>
      </c>
      <c r="J132" s="136"/>
    </row>
    <row r="133" spans="1:10" ht="13.5" x14ac:dyDescent="0.25">
      <c r="A133" s="136" t="s">
        <v>0</v>
      </c>
      <c r="B133" s="136"/>
      <c r="C133" s="136"/>
      <c r="D133" s="136">
        <f t="shared" si="17"/>
        <v>0</v>
      </c>
      <c r="E133" s="136"/>
      <c r="F133" s="136">
        <v>0</v>
      </c>
      <c r="G133" s="136"/>
      <c r="H133" s="136"/>
      <c r="I133" s="153">
        <f t="shared" si="16"/>
        <v>0</v>
      </c>
      <c r="J133" s="136"/>
    </row>
    <row r="134" spans="1:10" ht="14.25" thickBot="1" x14ac:dyDescent="0.3">
      <c r="A134" s="136" t="s">
        <v>125</v>
      </c>
      <c r="B134" s="136"/>
      <c r="C134" s="136"/>
      <c r="D134" s="146">
        <f t="shared" ref="D134:J134" si="18">SUM(D121:D133)</f>
        <v>2431777</v>
      </c>
      <c r="E134" s="146">
        <f t="shared" si="18"/>
        <v>0</v>
      </c>
      <c r="F134" s="146">
        <f t="shared" si="18"/>
        <v>2974620</v>
      </c>
      <c r="G134" s="146">
        <f t="shared" si="18"/>
        <v>0</v>
      </c>
      <c r="H134" s="146">
        <f t="shared" si="18"/>
        <v>0</v>
      </c>
      <c r="I134" s="146">
        <f t="shared" si="18"/>
        <v>2974620</v>
      </c>
      <c r="J134" s="146">
        <f t="shared" si="18"/>
        <v>0</v>
      </c>
    </row>
    <row r="135" spans="1:10" ht="14.25" thickTop="1" x14ac:dyDescent="0.25">
      <c r="A135" s="136"/>
      <c r="B135" s="136"/>
      <c r="C135" s="136"/>
      <c r="D135" s="140"/>
      <c r="E135" s="136"/>
      <c r="F135" s="136"/>
      <c r="G135" s="136"/>
      <c r="H135" s="136"/>
      <c r="I135" s="136"/>
      <c r="J135" s="136"/>
    </row>
    <row r="136" spans="1:10" ht="13.5" hidden="1" x14ac:dyDescent="0.25">
      <c r="A136" s="139"/>
      <c r="B136" s="139"/>
      <c r="C136" s="139"/>
      <c r="D136" s="140"/>
      <c r="E136" s="136"/>
      <c r="F136" s="136"/>
      <c r="G136" s="136"/>
      <c r="H136" s="136"/>
      <c r="I136" s="136"/>
      <c r="J136" s="136"/>
    </row>
    <row r="137" spans="1:10" ht="13.5" hidden="1" x14ac:dyDescent="0.25">
      <c r="A137" s="136"/>
      <c r="B137" s="136"/>
      <c r="C137" s="136"/>
      <c r="D137" s="140"/>
      <c r="E137" s="136"/>
      <c r="F137" s="136"/>
      <c r="G137" s="136"/>
      <c r="H137" s="136"/>
      <c r="I137" s="136"/>
      <c r="J137" s="136"/>
    </row>
    <row r="138" spans="1:10" ht="13.5" hidden="1" x14ac:dyDescent="0.25">
      <c r="A138" s="136"/>
      <c r="B138" s="136"/>
      <c r="C138" s="136"/>
      <c r="D138" s="140"/>
      <c r="E138" s="136"/>
      <c r="F138" s="136"/>
      <c r="G138" s="136"/>
      <c r="H138" s="136"/>
      <c r="I138" s="136"/>
      <c r="J138" s="136"/>
    </row>
    <row r="139" spans="1:10" ht="13.5" hidden="1" x14ac:dyDescent="0.25">
      <c r="A139" s="136"/>
      <c r="B139" s="136"/>
      <c r="C139" s="136"/>
      <c r="D139" s="140"/>
      <c r="E139" s="136"/>
      <c r="F139" s="136"/>
      <c r="G139" s="136"/>
      <c r="H139" s="136"/>
      <c r="I139" s="136"/>
      <c r="J139" s="136"/>
    </row>
    <row r="140" spans="1:10" ht="13.5" hidden="1" x14ac:dyDescent="0.25">
      <c r="A140" s="136"/>
      <c r="B140" s="136"/>
      <c r="C140" s="136"/>
      <c r="D140" s="140"/>
      <c r="E140" s="136"/>
      <c r="F140" s="136"/>
      <c r="G140" s="136"/>
      <c r="H140" s="136"/>
      <c r="I140" s="136"/>
      <c r="J140" s="136"/>
    </row>
    <row r="141" spans="1:10" ht="13.5" hidden="1" x14ac:dyDescent="0.25">
      <c r="A141" s="136"/>
      <c r="B141" s="136"/>
      <c r="C141" s="136"/>
      <c r="D141" s="140"/>
      <c r="E141" s="136"/>
      <c r="F141" s="136"/>
      <c r="G141" s="136"/>
      <c r="H141" s="136"/>
      <c r="I141" s="136"/>
      <c r="J141" s="136"/>
    </row>
    <row r="142" spans="1:10" ht="13.5" hidden="1" x14ac:dyDescent="0.25">
      <c r="A142" s="136"/>
      <c r="B142" s="136"/>
      <c r="C142" s="136"/>
      <c r="D142" s="140"/>
      <c r="E142" s="136"/>
      <c r="F142" s="136"/>
      <c r="G142" s="136"/>
      <c r="H142" s="136"/>
      <c r="I142" s="136"/>
      <c r="J142" s="136"/>
    </row>
    <row r="143" spans="1:10" ht="13.5" hidden="1" x14ac:dyDescent="0.25">
      <c r="A143" s="136"/>
      <c r="B143" s="136"/>
      <c r="C143" s="136"/>
      <c r="D143" s="140"/>
      <c r="E143" s="140"/>
      <c r="F143" s="140"/>
      <c r="G143" s="140"/>
      <c r="H143" s="140"/>
      <c r="I143" s="140"/>
      <c r="J143" s="140"/>
    </row>
    <row r="144" spans="1:10" ht="13.5" hidden="1" x14ac:dyDescent="0.25">
      <c r="A144" s="136"/>
      <c r="B144" s="136"/>
      <c r="C144" s="136"/>
      <c r="D144" s="140"/>
      <c r="E144" s="140"/>
      <c r="F144" s="140"/>
      <c r="G144" s="140"/>
      <c r="H144" s="140"/>
      <c r="I144" s="140"/>
      <c r="J144" s="140"/>
    </row>
    <row r="145" spans="1:10" ht="13.5" hidden="1" x14ac:dyDescent="0.25">
      <c r="A145" s="136"/>
      <c r="B145" s="136"/>
      <c r="C145" s="136"/>
      <c r="D145" s="140"/>
      <c r="E145" s="140"/>
      <c r="F145" s="140"/>
      <c r="G145" s="140"/>
      <c r="H145" s="140"/>
      <c r="I145" s="140"/>
      <c r="J145" s="140"/>
    </row>
    <row r="146" spans="1:10" ht="13.5" hidden="1" x14ac:dyDescent="0.25">
      <c r="A146" s="136"/>
      <c r="B146" s="136"/>
      <c r="C146" s="136"/>
      <c r="D146" s="140"/>
      <c r="E146" s="136"/>
      <c r="F146" s="136"/>
      <c r="G146" s="136"/>
      <c r="H146" s="136"/>
      <c r="I146" s="136"/>
      <c r="J146" s="136"/>
    </row>
    <row r="147" spans="1:10" ht="13.5" hidden="1" x14ac:dyDescent="0.25">
      <c r="A147" s="136"/>
      <c r="B147" s="136"/>
      <c r="C147" s="136"/>
      <c r="D147" s="140"/>
      <c r="E147" s="136"/>
      <c r="F147" s="136"/>
      <c r="G147" s="136"/>
      <c r="H147" s="136"/>
      <c r="I147" s="136"/>
      <c r="J147" s="136"/>
    </row>
    <row r="148" spans="1:10" ht="13.5" hidden="1" x14ac:dyDescent="0.25">
      <c r="A148" s="136"/>
      <c r="B148" s="136"/>
      <c r="C148" s="136"/>
      <c r="D148" s="140"/>
      <c r="E148" s="136"/>
      <c r="F148" s="136"/>
      <c r="G148" s="136"/>
      <c r="H148" s="136"/>
      <c r="I148" s="136"/>
      <c r="J148" s="136"/>
    </row>
    <row r="149" spans="1:10" ht="13.5" hidden="1" x14ac:dyDescent="0.25">
      <c r="A149" s="136"/>
      <c r="B149" s="136"/>
      <c r="C149" s="136"/>
      <c r="D149" s="140"/>
      <c r="E149" s="136"/>
      <c r="F149" s="136"/>
      <c r="G149" s="136"/>
      <c r="H149" s="136"/>
      <c r="I149" s="136"/>
      <c r="J149" s="136"/>
    </row>
    <row r="150" spans="1:10" ht="13.5" hidden="1" x14ac:dyDescent="0.25">
      <c r="A150" s="136"/>
      <c r="B150" s="136"/>
      <c r="C150" s="136"/>
      <c r="D150" s="140"/>
      <c r="E150" s="136"/>
      <c r="F150" s="136"/>
      <c r="G150" s="136"/>
      <c r="H150" s="136"/>
      <c r="I150" s="136"/>
      <c r="J150" s="136"/>
    </row>
    <row r="151" spans="1:10" ht="13.5" hidden="1" x14ac:dyDescent="0.25">
      <c r="A151" s="136"/>
      <c r="B151" s="136"/>
      <c r="C151" s="136"/>
      <c r="D151" s="140"/>
      <c r="E151" s="136"/>
      <c r="F151" s="136"/>
      <c r="G151" s="136"/>
      <c r="H151" s="136"/>
      <c r="I151" s="136"/>
      <c r="J151" s="136"/>
    </row>
    <row r="152" spans="1:10" ht="13.5" hidden="1" x14ac:dyDescent="0.25">
      <c r="A152" s="136"/>
      <c r="B152" s="136"/>
      <c r="C152" s="136"/>
      <c r="D152" s="140"/>
      <c r="E152" s="136"/>
      <c r="F152" s="136"/>
      <c r="G152" s="136"/>
      <c r="H152" s="136"/>
      <c r="I152" s="136"/>
      <c r="J152" s="136"/>
    </row>
    <row r="153" spans="1:10" ht="13.5" hidden="1" x14ac:dyDescent="0.25">
      <c r="A153" s="136"/>
      <c r="B153" s="136"/>
      <c r="C153" s="136"/>
      <c r="D153" s="140"/>
      <c r="E153" s="136"/>
      <c r="F153" s="136"/>
      <c r="G153" s="136"/>
      <c r="H153" s="136"/>
      <c r="I153" s="136"/>
      <c r="J153" s="136"/>
    </row>
    <row r="154" spans="1:10" ht="13.5" hidden="1" x14ac:dyDescent="0.25">
      <c r="A154" s="136"/>
      <c r="B154" s="136"/>
      <c r="C154" s="136"/>
      <c r="D154" s="140"/>
      <c r="E154" s="136"/>
      <c r="F154" s="136"/>
      <c r="G154" s="136"/>
      <c r="H154" s="136"/>
      <c r="I154" s="136"/>
      <c r="J154" s="136"/>
    </row>
    <row r="155" spans="1:10" ht="13.5" x14ac:dyDescent="0.25">
      <c r="A155" s="136"/>
      <c r="B155" s="136"/>
      <c r="C155" s="136"/>
      <c r="D155" s="140"/>
      <c r="E155" s="136"/>
      <c r="F155" s="147"/>
      <c r="G155" s="147"/>
      <c r="H155" s="147"/>
      <c r="I155" s="147"/>
      <c r="J155" s="147"/>
    </row>
    <row r="156" spans="1:10" ht="13.5" x14ac:dyDescent="0.25">
      <c r="A156" s="139" t="s">
        <v>159</v>
      </c>
      <c r="B156" s="139"/>
      <c r="C156" s="139"/>
      <c r="D156" s="140"/>
      <c r="E156" s="136"/>
      <c r="F156" s="136"/>
      <c r="G156" s="136"/>
      <c r="H156" s="136"/>
      <c r="I156" s="136"/>
      <c r="J156" s="136"/>
    </row>
    <row r="157" spans="1:10" ht="13.5" x14ac:dyDescent="0.25">
      <c r="A157" s="136" t="s">
        <v>63</v>
      </c>
      <c r="B157" s="136"/>
      <c r="C157" s="136"/>
      <c r="D157" s="140"/>
      <c r="E157" s="136"/>
      <c r="F157" s="136"/>
      <c r="G157" s="136"/>
      <c r="H157" s="136"/>
      <c r="I157" s="136"/>
      <c r="J157" s="136"/>
    </row>
    <row r="158" spans="1:10" ht="13.5" x14ac:dyDescent="0.25">
      <c r="A158" s="136" t="s">
        <v>58</v>
      </c>
      <c r="B158" s="136"/>
      <c r="C158" s="136"/>
      <c r="D158" s="141">
        <v>315290</v>
      </c>
      <c r="E158" s="141"/>
      <c r="F158" s="141">
        <v>284055</v>
      </c>
      <c r="G158" s="141"/>
      <c r="H158" s="141"/>
      <c r="I158" s="141">
        <f>+F158+G158+H158</f>
        <v>284055</v>
      </c>
      <c r="J158" s="141"/>
    </row>
    <row r="159" spans="1:10" ht="13.5" x14ac:dyDescent="0.25">
      <c r="A159" s="136" t="s">
        <v>53</v>
      </c>
      <c r="B159" s="136"/>
      <c r="C159" s="136"/>
      <c r="D159" s="140">
        <v>0</v>
      </c>
      <c r="E159" s="140"/>
      <c r="F159" s="136">
        <v>0</v>
      </c>
      <c r="G159" s="136"/>
      <c r="H159" s="136"/>
      <c r="I159" s="140">
        <f t="shared" ref="I159:I165" si="19">+D159+G159+H159</f>
        <v>0</v>
      </c>
      <c r="J159" s="136"/>
    </row>
    <row r="160" spans="1:10" ht="13.5" x14ac:dyDescent="0.25">
      <c r="A160" s="136" t="s">
        <v>54</v>
      </c>
      <c r="B160" s="136"/>
      <c r="C160" s="136"/>
      <c r="D160" s="140">
        <v>0</v>
      </c>
      <c r="E160" s="140"/>
      <c r="F160" s="136">
        <v>0</v>
      </c>
      <c r="G160" s="136"/>
      <c r="H160" s="136"/>
      <c r="I160" s="140">
        <f t="shared" si="19"/>
        <v>0</v>
      </c>
      <c r="J160" s="136"/>
    </row>
    <row r="161" spans="1:10" ht="13.5" x14ac:dyDescent="0.25">
      <c r="A161" s="136" t="s">
        <v>64</v>
      </c>
      <c r="B161" s="136"/>
      <c r="C161" s="136"/>
      <c r="D161" s="140">
        <v>0</v>
      </c>
      <c r="E161" s="140"/>
      <c r="F161" s="136">
        <v>0</v>
      </c>
      <c r="G161" s="136"/>
      <c r="H161" s="136"/>
      <c r="I161" s="140">
        <f t="shared" si="19"/>
        <v>0</v>
      </c>
      <c r="J161" s="136"/>
    </row>
    <row r="162" spans="1:10" ht="13.5" x14ac:dyDescent="0.25">
      <c r="A162" s="136" t="s">
        <v>180</v>
      </c>
      <c r="B162" s="136"/>
      <c r="C162" s="136"/>
      <c r="D162" s="140"/>
      <c r="E162" s="140"/>
      <c r="F162" s="136">
        <v>0</v>
      </c>
      <c r="G162" s="136"/>
      <c r="H162" s="136"/>
      <c r="I162" s="140">
        <f t="shared" si="19"/>
        <v>0</v>
      </c>
      <c r="J162" s="136"/>
    </row>
    <row r="163" spans="1:10" ht="13.5" x14ac:dyDescent="0.25">
      <c r="A163" s="136" t="s">
        <v>116</v>
      </c>
      <c r="B163" s="136"/>
      <c r="C163" s="136"/>
      <c r="D163" s="136">
        <v>19693</v>
      </c>
      <c r="E163" s="140"/>
      <c r="F163" s="136">
        <v>25669</v>
      </c>
      <c r="G163" s="136"/>
      <c r="H163" s="136"/>
      <c r="I163" s="136">
        <f>+F163+G163+H163</f>
        <v>25669</v>
      </c>
      <c r="J163" s="136"/>
    </row>
    <row r="164" spans="1:10" ht="13.5" x14ac:dyDescent="0.25">
      <c r="A164" s="136"/>
      <c r="B164" s="136"/>
      <c r="C164" s="136"/>
      <c r="D164" s="136"/>
      <c r="E164" s="136"/>
      <c r="F164" s="136">
        <v>0</v>
      </c>
      <c r="G164" s="136"/>
      <c r="H164" s="141"/>
      <c r="I164" s="136">
        <f t="shared" si="19"/>
        <v>0</v>
      </c>
      <c r="J164" s="136"/>
    </row>
    <row r="165" spans="1:10" ht="13.5" x14ac:dyDescent="0.25">
      <c r="A165" s="136"/>
      <c r="B165" s="136"/>
      <c r="C165" s="136"/>
      <c r="D165" s="136"/>
      <c r="E165" s="136"/>
      <c r="F165" s="136">
        <v>0</v>
      </c>
      <c r="G165" s="136"/>
      <c r="H165" s="136"/>
      <c r="I165" s="136">
        <f t="shared" si="19"/>
        <v>0</v>
      </c>
      <c r="J165" s="136"/>
    </row>
    <row r="166" spans="1:10" ht="13.5" x14ac:dyDescent="0.25">
      <c r="A166" s="136" t="s">
        <v>65</v>
      </c>
      <c r="B166" s="136"/>
      <c r="C166" s="136"/>
      <c r="D166" s="145">
        <f>SUM(D158:D165)</f>
        <v>334983</v>
      </c>
      <c r="E166" s="145">
        <f>SUM(E158:E165)</f>
        <v>0</v>
      </c>
      <c r="F166" s="145">
        <f>SUM(F158:F163)</f>
        <v>309724</v>
      </c>
      <c r="G166" s="154"/>
      <c r="H166" s="145">
        <f>SUM(H158:H165)</f>
        <v>0</v>
      </c>
      <c r="I166" s="145">
        <f>SUM(I158:I165)</f>
        <v>309724</v>
      </c>
      <c r="J166" s="145">
        <f>SUM(J158:J165)</f>
        <v>0</v>
      </c>
    </row>
    <row r="167" spans="1:10" ht="13.5" x14ac:dyDescent="0.25">
      <c r="A167" s="136" t="s">
        <v>56</v>
      </c>
      <c r="B167" s="136"/>
      <c r="C167" s="136"/>
      <c r="D167" s="136"/>
      <c r="E167" s="136"/>
      <c r="F167" s="136"/>
      <c r="G167" s="136"/>
      <c r="H167" s="141"/>
      <c r="I167" s="136"/>
      <c r="J167" s="136"/>
    </row>
    <row r="168" spans="1:10" ht="13.5" x14ac:dyDescent="0.25">
      <c r="A168" s="136" t="s">
        <v>117</v>
      </c>
      <c r="B168" s="136"/>
      <c r="C168" s="136"/>
      <c r="D168" s="136">
        <v>42229</v>
      </c>
      <c r="E168" s="136"/>
      <c r="F168" s="136">
        <v>47056</v>
      </c>
      <c r="G168" s="141"/>
      <c r="H168" s="136"/>
      <c r="I168" s="136">
        <f t="shared" ref="I168:I178" si="20">+F168+G168+H168</f>
        <v>47056</v>
      </c>
      <c r="J168" s="136"/>
    </row>
    <row r="169" spans="1:10" ht="13.5" x14ac:dyDescent="0.25">
      <c r="A169" s="136" t="s">
        <v>57</v>
      </c>
      <c r="B169" s="136"/>
      <c r="C169" s="136"/>
      <c r="D169" s="136">
        <v>86986</v>
      </c>
      <c r="E169" s="136"/>
      <c r="F169" s="136">
        <v>84166</v>
      </c>
      <c r="G169" s="136"/>
      <c r="H169" s="136"/>
      <c r="I169" s="136">
        <f t="shared" si="20"/>
        <v>84166</v>
      </c>
      <c r="J169" s="136"/>
    </row>
    <row r="170" spans="1:10" ht="13.5" x14ac:dyDescent="0.25">
      <c r="A170" s="136" t="s">
        <v>76</v>
      </c>
      <c r="B170" s="136"/>
      <c r="C170" s="136"/>
      <c r="D170" s="136">
        <v>5337</v>
      </c>
      <c r="E170" s="136"/>
      <c r="F170" s="136">
        <v>68192</v>
      </c>
      <c r="G170" s="136"/>
      <c r="H170" s="136"/>
      <c r="I170" s="136">
        <f t="shared" si="20"/>
        <v>68192</v>
      </c>
      <c r="J170" s="136"/>
    </row>
    <row r="171" spans="1:10" ht="13.5" x14ac:dyDescent="0.25">
      <c r="A171" s="136" t="s">
        <v>118</v>
      </c>
      <c r="B171" s="136"/>
      <c r="C171" s="136"/>
      <c r="D171" s="136">
        <v>53221</v>
      </c>
      <c r="E171" s="136"/>
      <c r="F171" s="136">
        <v>87157</v>
      </c>
      <c r="G171" s="136"/>
      <c r="H171" s="136"/>
      <c r="I171" s="136">
        <f t="shared" si="20"/>
        <v>87157</v>
      </c>
      <c r="J171" s="136"/>
    </row>
    <row r="172" spans="1:10" ht="13.5" x14ac:dyDescent="0.25">
      <c r="A172" s="136" t="s">
        <v>119</v>
      </c>
      <c r="B172" s="136"/>
      <c r="C172" s="136"/>
      <c r="D172" s="136">
        <v>51980</v>
      </c>
      <c r="E172" s="136"/>
      <c r="F172" s="136">
        <v>39505</v>
      </c>
      <c r="G172" s="136"/>
      <c r="H172" s="136"/>
      <c r="I172" s="136">
        <f t="shared" si="20"/>
        <v>39505</v>
      </c>
      <c r="J172" s="136"/>
    </row>
    <row r="173" spans="1:10" ht="13.5" x14ac:dyDescent="0.25">
      <c r="A173" s="136" t="s">
        <v>126</v>
      </c>
      <c r="B173" s="136"/>
      <c r="C173" s="136"/>
      <c r="D173" s="136">
        <v>44388</v>
      </c>
      <c r="E173" s="136"/>
      <c r="F173" s="136">
        <v>24574</v>
      </c>
      <c r="G173" s="136"/>
      <c r="H173" s="136"/>
      <c r="I173" s="136">
        <f t="shared" si="20"/>
        <v>24574</v>
      </c>
      <c r="J173" s="136"/>
    </row>
    <row r="174" spans="1:10" ht="13.5" x14ac:dyDescent="0.25">
      <c r="A174" s="136" t="s">
        <v>179</v>
      </c>
      <c r="B174" s="136"/>
      <c r="C174" s="136"/>
      <c r="D174" s="140"/>
      <c r="E174" s="136"/>
      <c r="F174" s="140">
        <v>0</v>
      </c>
      <c r="G174" s="140"/>
      <c r="H174" s="140"/>
      <c r="I174" s="140">
        <f>+F174+G174+H174</f>
        <v>0</v>
      </c>
      <c r="J174" s="136"/>
    </row>
    <row r="175" spans="1:10" ht="13.5" x14ac:dyDescent="0.25">
      <c r="A175" s="136" t="s">
        <v>66</v>
      </c>
      <c r="B175" s="136"/>
      <c r="C175" s="136"/>
      <c r="D175" s="140">
        <v>0</v>
      </c>
      <c r="E175" s="140"/>
      <c r="F175" s="136">
        <v>0</v>
      </c>
      <c r="G175" s="140"/>
      <c r="H175" s="140"/>
      <c r="I175" s="140">
        <f t="shared" si="20"/>
        <v>0</v>
      </c>
      <c r="J175" s="136"/>
    </row>
    <row r="176" spans="1:10" ht="13.5" x14ac:dyDescent="0.25">
      <c r="A176" s="136" t="s">
        <v>62</v>
      </c>
      <c r="B176" s="136"/>
      <c r="C176" s="136"/>
      <c r="D176" s="140">
        <v>0</v>
      </c>
      <c r="E176" s="140"/>
      <c r="F176" s="136">
        <v>0</v>
      </c>
      <c r="G176" s="140"/>
      <c r="H176" s="140"/>
      <c r="I176" s="140">
        <f t="shared" si="20"/>
        <v>0</v>
      </c>
      <c r="J176" s="136"/>
    </row>
    <row r="177" spans="1:10" ht="13.5" x14ac:dyDescent="0.25">
      <c r="A177" s="136" t="s">
        <v>1</v>
      </c>
      <c r="B177" s="136"/>
      <c r="C177" s="136"/>
      <c r="D177" s="140">
        <v>0</v>
      </c>
      <c r="E177" s="140"/>
      <c r="F177" s="136">
        <v>0</v>
      </c>
      <c r="G177" s="140"/>
      <c r="H177" s="140"/>
      <c r="I177" s="140">
        <f t="shared" si="20"/>
        <v>0</v>
      </c>
      <c r="J177" s="136"/>
    </row>
    <row r="178" spans="1:10" ht="13.5" x14ac:dyDescent="0.25">
      <c r="A178" s="136" t="s">
        <v>0</v>
      </c>
      <c r="B178" s="136"/>
      <c r="C178" s="136"/>
      <c r="D178" s="136">
        <v>42865</v>
      </c>
      <c r="E178" s="136"/>
      <c r="F178" s="144">
        <v>50193</v>
      </c>
      <c r="G178" s="136"/>
      <c r="H178" s="136"/>
      <c r="I178" s="136">
        <f t="shared" si="20"/>
        <v>50193</v>
      </c>
      <c r="J178" s="136"/>
    </row>
    <row r="179" spans="1:10" ht="14.25" thickBot="1" x14ac:dyDescent="0.3">
      <c r="A179" s="136" t="s">
        <v>69</v>
      </c>
      <c r="B179" s="136"/>
      <c r="C179" s="136"/>
      <c r="D179" s="146">
        <f t="shared" ref="D179:J179" si="21">SUM(D166:D178)</f>
        <v>661989</v>
      </c>
      <c r="E179" s="146">
        <f t="shared" si="21"/>
        <v>0</v>
      </c>
      <c r="F179" s="146">
        <f t="shared" si="21"/>
        <v>710567</v>
      </c>
      <c r="G179" s="146">
        <f t="shared" si="21"/>
        <v>0</v>
      </c>
      <c r="H179" s="146">
        <f t="shared" si="21"/>
        <v>0</v>
      </c>
      <c r="I179" s="146">
        <f t="shared" si="21"/>
        <v>710567</v>
      </c>
      <c r="J179" s="146">
        <f t="shared" si="21"/>
        <v>0</v>
      </c>
    </row>
    <row r="180" spans="1:10" ht="14.25" thickTop="1" x14ac:dyDescent="0.25">
      <c r="A180" s="136"/>
      <c r="B180" s="136"/>
      <c r="C180" s="136"/>
      <c r="D180" s="140"/>
      <c r="E180" s="136"/>
      <c r="F180" s="147"/>
      <c r="G180" s="147"/>
      <c r="H180" s="147"/>
      <c r="I180" s="147"/>
      <c r="J180" s="147"/>
    </row>
    <row r="181" spans="1:10" ht="127.5" x14ac:dyDescent="0.25">
      <c r="A181" s="136"/>
      <c r="B181" s="136"/>
      <c r="C181" s="136"/>
      <c r="D181" s="137" t="s">
        <v>128</v>
      </c>
      <c r="E181" s="138" t="s">
        <v>127</v>
      </c>
      <c r="F181" s="138" t="s">
        <v>151</v>
      </c>
      <c r="G181" s="138" t="s">
        <v>2</v>
      </c>
      <c r="H181" s="138" t="s">
        <v>51</v>
      </c>
      <c r="I181" s="138" t="s">
        <v>160</v>
      </c>
      <c r="J181" s="138" t="s">
        <v>52</v>
      </c>
    </row>
    <row r="182" spans="1:10" ht="13.5" x14ac:dyDescent="0.25">
      <c r="A182" s="139" t="s">
        <v>132</v>
      </c>
      <c r="B182" s="139"/>
      <c r="C182" s="139"/>
      <c r="D182" s="140"/>
      <c r="E182" s="136"/>
      <c r="F182" s="136"/>
      <c r="G182" s="136"/>
      <c r="H182" s="136"/>
      <c r="I182" s="136"/>
      <c r="J182" s="136"/>
    </row>
    <row r="183" spans="1:10" ht="13.5" x14ac:dyDescent="0.25">
      <c r="A183" s="136" t="s">
        <v>63</v>
      </c>
      <c r="B183" s="136"/>
      <c r="C183" s="136"/>
      <c r="D183" s="140"/>
      <c r="E183" s="136"/>
      <c r="F183" s="136"/>
      <c r="G183" s="136"/>
      <c r="H183" s="136"/>
      <c r="I183" s="136"/>
      <c r="J183" s="136"/>
    </row>
    <row r="184" spans="1:10" ht="13.5" x14ac:dyDescent="0.25">
      <c r="A184" s="136" t="s">
        <v>58</v>
      </c>
      <c r="B184" s="136"/>
      <c r="C184" s="136"/>
      <c r="D184" s="141">
        <v>31610</v>
      </c>
      <c r="E184" s="140"/>
      <c r="F184" s="141">
        <v>29975</v>
      </c>
      <c r="G184" s="141"/>
      <c r="H184" s="141"/>
      <c r="I184" s="141">
        <f>+F184+G184+H184</f>
        <v>29975</v>
      </c>
      <c r="J184" s="141"/>
    </row>
    <row r="185" spans="1:10" ht="13.5" x14ac:dyDescent="0.25">
      <c r="A185" s="136" t="s">
        <v>53</v>
      </c>
      <c r="B185" s="136"/>
      <c r="C185" s="136"/>
      <c r="D185" s="141">
        <v>0</v>
      </c>
      <c r="E185" s="140"/>
      <c r="F185" s="140">
        <v>0</v>
      </c>
      <c r="G185" s="140"/>
      <c r="H185" s="140"/>
      <c r="I185" s="140">
        <f t="shared" ref="I185:I191" si="22">+F185+G185+H185</f>
        <v>0</v>
      </c>
      <c r="J185" s="140"/>
    </row>
    <row r="186" spans="1:10" ht="13.5" x14ac:dyDescent="0.25">
      <c r="A186" s="136" t="s">
        <v>54</v>
      </c>
      <c r="B186" s="136"/>
      <c r="C186" s="136"/>
      <c r="D186" s="141">
        <v>5333</v>
      </c>
      <c r="E186" s="140"/>
      <c r="F186" s="140">
        <v>4935</v>
      </c>
      <c r="G186" s="140"/>
      <c r="H186" s="140"/>
      <c r="I186" s="140">
        <f t="shared" si="22"/>
        <v>4935</v>
      </c>
      <c r="J186" s="140"/>
    </row>
    <row r="187" spans="1:10" ht="13.5" x14ac:dyDescent="0.25">
      <c r="A187" s="136" t="s">
        <v>64</v>
      </c>
      <c r="B187" s="136"/>
      <c r="C187" s="136"/>
      <c r="D187" s="141">
        <v>2712</v>
      </c>
      <c r="E187" s="140"/>
      <c r="F187" s="140">
        <v>2141</v>
      </c>
      <c r="G187" s="140"/>
      <c r="H187" s="140"/>
      <c r="I187" s="140">
        <f t="shared" si="22"/>
        <v>2141</v>
      </c>
      <c r="J187" s="140"/>
    </row>
    <row r="188" spans="1:10" ht="13.5" x14ac:dyDescent="0.25">
      <c r="A188" s="136" t="s">
        <v>180</v>
      </c>
      <c r="B188" s="136"/>
      <c r="C188" s="136"/>
      <c r="D188" s="141">
        <v>0</v>
      </c>
      <c r="E188" s="140"/>
      <c r="F188" s="140">
        <v>0</v>
      </c>
      <c r="G188" s="140"/>
      <c r="H188" s="140"/>
      <c r="I188" s="140">
        <f t="shared" si="22"/>
        <v>0</v>
      </c>
      <c r="J188" s="140"/>
    </row>
    <row r="189" spans="1:10" ht="13.5" x14ac:dyDescent="0.25">
      <c r="A189" s="136" t="s">
        <v>116</v>
      </c>
      <c r="B189" s="136"/>
      <c r="C189" s="136"/>
      <c r="D189" s="141">
        <v>2875</v>
      </c>
      <c r="E189" s="140"/>
      <c r="F189" s="140">
        <v>2549</v>
      </c>
      <c r="G189" s="140"/>
      <c r="H189" s="140"/>
      <c r="I189" s="140">
        <f t="shared" si="22"/>
        <v>2549</v>
      </c>
      <c r="J189" s="140"/>
    </row>
    <row r="190" spans="1:10" ht="13.5" x14ac:dyDescent="0.25">
      <c r="A190" s="136"/>
      <c r="B190" s="136"/>
      <c r="C190" s="136"/>
      <c r="D190" s="141">
        <v>0</v>
      </c>
      <c r="E190" s="140"/>
      <c r="F190" s="140">
        <v>0</v>
      </c>
      <c r="G190" s="140"/>
      <c r="H190" s="140"/>
      <c r="I190" s="140">
        <f t="shared" si="22"/>
        <v>0</v>
      </c>
      <c r="J190" s="140"/>
    </row>
    <row r="191" spans="1:10" ht="13.5" x14ac:dyDescent="0.25">
      <c r="A191" s="136" t="s">
        <v>60</v>
      </c>
      <c r="B191" s="136"/>
      <c r="C191" s="136"/>
      <c r="D191" s="141">
        <v>0</v>
      </c>
      <c r="E191" s="140"/>
      <c r="F191" s="143">
        <v>0</v>
      </c>
      <c r="G191" s="140"/>
      <c r="H191" s="140"/>
      <c r="I191" s="140">
        <f t="shared" si="22"/>
        <v>0</v>
      </c>
      <c r="J191" s="140"/>
    </row>
    <row r="192" spans="1:10" ht="13.5" x14ac:dyDescent="0.25">
      <c r="A192" s="136" t="s">
        <v>65</v>
      </c>
      <c r="B192" s="136"/>
      <c r="C192" s="136"/>
      <c r="D192" s="154">
        <f t="shared" ref="D192:J192" si="23">SUM(D184:D191)</f>
        <v>42530</v>
      </c>
      <c r="E192" s="154">
        <f t="shared" si="23"/>
        <v>0</v>
      </c>
      <c r="F192" s="154">
        <f t="shared" si="23"/>
        <v>39600</v>
      </c>
      <c r="G192" s="154"/>
      <c r="H192" s="154">
        <f t="shared" si="23"/>
        <v>0</v>
      </c>
      <c r="I192" s="154">
        <f t="shared" si="23"/>
        <v>39600</v>
      </c>
      <c r="J192" s="154">
        <f t="shared" si="23"/>
        <v>0</v>
      </c>
    </row>
    <row r="193" spans="1:10" ht="13.5" x14ac:dyDescent="0.25">
      <c r="A193" s="136" t="s">
        <v>56</v>
      </c>
      <c r="B193" s="136"/>
      <c r="C193" s="136"/>
      <c r="D193" s="136"/>
      <c r="E193" s="136"/>
      <c r="F193" s="140"/>
      <c r="G193" s="140"/>
      <c r="H193" s="140"/>
      <c r="I193" s="140"/>
      <c r="J193" s="140"/>
    </row>
    <row r="194" spans="1:10" ht="13.5" x14ac:dyDescent="0.25">
      <c r="A194" s="136" t="s">
        <v>57</v>
      </c>
      <c r="B194" s="136"/>
      <c r="C194" s="136"/>
      <c r="D194" s="136">
        <v>419</v>
      </c>
      <c r="E194" s="136"/>
      <c r="F194" s="140">
        <v>377</v>
      </c>
      <c r="G194" s="141"/>
      <c r="H194" s="140"/>
      <c r="I194" s="140">
        <f t="shared" ref="I194:I199" si="24">+F194+G194+H194</f>
        <v>377</v>
      </c>
      <c r="J194" s="140"/>
    </row>
    <row r="195" spans="1:10" ht="13.5" x14ac:dyDescent="0.25">
      <c r="A195" s="136" t="s">
        <v>118</v>
      </c>
      <c r="B195" s="136"/>
      <c r="C195" s="136"/>
      <c r="D195" s="136">
        <v>382</v>
      </c>
      <c r="E195" s="141"/>
      <c r="F195" s="140">
        <v>708</v>
      </c>
      <c r="G195" s="140"/>
      <c r="H195" s="140"/>
      <c r="I195" s="140">
        <f t="shared" si="24"/>
        <v>708</v>
      </c>
      <c r="J195" s="140"/>
    </row>
    <row r="196" spans="1:10" ht="13.5" x14ac:dyDescent="0.25">
      <c r="A196" s="136" t="s">
        <v>119</v>
      </c>
      <c r="B196" s="136"/>
      <c r="C196" s="136"/>
      <c r="D196" s="136">
        <v>251</v>
      </c>
      <c r="E196" s="141"/>
      <c r="F196" s="140">
        <v>200</v>
      </c>
      <c r="G196" s="140"/>
      <c r="H196" s="140"/>
      <c r="I196" s="140">
        <f t="shared" si="24"/>
        <v>200</v>
      </c>
      <c r="J196" s="140"/>
    </row>
    <row r="197" spans="1:10" ht="13.5" x14ac:dyDescent="0.25">
      <c r="A197" s="136" t="s">
        <v>179</v>
      </c>
      <c r="B197" s="136"/>
      <c r="C197" s="136"/>
      <c r="D197" s="140"/>
      <c r="E197" s="136"/>
      <c r="F197" s="140">
        <v>0</v>
      </c>
      <c r="G197" s="140"/>
      <c r="H197" s="140"/>
      <c r="I197" s="140">
        <f>+F197+G197+H197</f>
        <v>0</v>
      </c>
      <c r="J197" s="140"/>
    </row>
    <row r="198" spans="1:10" ht="13.5" x14ac:dyDescent="0.25">
      <c r="A198" s="136" t="s">
        <v>76</v>
      </c>
      <c r="B198" s="136"/>
      <c r="C198" s="136"/>
      <c r="D198" s="136">
        <v>73</v>
      </c>
      <c r="E198" s="140"/>
      <c r="F198" s="140">
        <v>237</v>
      </c>
      <c r="G198" s="141"/>
      <c r="H198" s="140"/>
      <c r="I198" s="140">
        <f t="shared" si="24"/>
        <v>237</v>
      </c>
      <c r="J198" s="140"/>
    </row>
    <row r="199" spans="1:10" ht="13.5" x14ac:dyDescent="0.25">
      <c r="A199" s="136" t="s">
        <v>85</v>
      </c>
      <c r="B199" s="136"/>
      <c r="C199" s="136"/>
      <c r="D199" s="136">
        <f>1825+365</f>
        <v>2190</v>
      </c>
      <c r="E199" s="140"/>
      <c r="F199" s="140">
        <v>1095</v>
      </c>
      <c r="G199" s="140"/>
      <c r="H199" s="140"/>
      <c r="I199" s="140">
        <f t="shared" si="24"/>
        <v>1095</v>
      </c>
      <c r="J199" s="140"/>
    </row>
    <row r="200" spans="1:10" ht="14.25" thickBot="1" x14ac:dyDescent="0.3">
      <c r="A200" s="136" t="s">
        <v>133</v>
      </c>
      <c r="B200" s="136"/>
      <c r="C200" s="136"/>
      <c r="D200" s="146">
        <f>SUM(D192:D199)</f>
        <v>45845</v>
      </c>
      <c r="E200" s="146">
        <f>SUM(E192:E198)</f>
        <v>0</v>
      </c>
      <c r="F200" s="146">
        <f>SUM(F192:F199)</f>
        <v>42217</v>
      </c>
      <c r="G200" s="146">
        <f>SUM(G192:G199)</f>
        <v>0</v>
      </c>
      <c r="H200" s="146">
        <f>SUM(H192:H199)</f>
        <v>0</v>
      </c>
      <c r="I200" s="146">
        <f>SUM(I192:I199)</f>
        <v>42217</v>
      </c>
      <c r="J200" s="146">
        <f>SUM(J192:J199)</f>
        <v>0</v>
      </c>
    </row>
    <row r="201" spans="1:10" ht="14.25" thickTop="1" x14ac:dyDescent="0.25">
      <c r="A201" s="136"/>
      <c r="B201" s="136"/>
      <c r="C201" s="136"/>
      <c r="D201" s="140"/>
      <c r="E201" s="136"/>
      <c r="F201" s="147"/>
      <c r="G201" s="147"/>
      <c r="H201" s="147"/>
      <c r="I201" s="147"/>
      <c r="J201" s="147"/>
    </row>
    <row r="202" spans="1:10" ht="13.5" x14ac:dyDescent="0.25">
      <c r="A202" s="139" t="s">
        <v>134</v>
      </c>
      <c r="B202" s="139"/>
      <c r="C202" s="139"/>
      <c r="D202" s="140"/>
      <c r="E202" s="136"/>
      <c r="F202" s="136"/>
      <c r="G202" s="136"/>
      <c r="H202" s="136"/>
      <c r="I202" s="136"/>
      <c r="J202" s="136"/>
    </row>
    <row r="203" spans="1:10" ht="13.5" x14ac:dyDescent="0.25">
      <c r="A203" s="136" t="s">
        <v>63</v>
      </c>
      <c r="B203" s="136"/>
      <c r="C203" s="136"/>
      <c r="D203" s="140"/>
      <c r="E203" s="136"/>
      <c r="F203" s="136"/>
      <c r="G203" s="136"/>
      <c r="H203" s="136"/>
      <c r="I203" s="136"/>
      <c r="J203" s="136"/>
    </row>
    <row r="204" spans="1:10" ht="13.5" x14ac:dyDescent="0.25">
      <c r="A204" s="136" t="s">
        <v>58</v>
      </c>
      <c r="B204" s="136"/>
      <c r="C204" s="136"/>
      <c r="D204" s="140">
        <v>0</v>
      </c>
      <c r="E204" s="155"/>
      <c r="F204" s="140">
        <v>0</v>
      </c>
      <c r="G204" s="140"/>
      <c r="H204" s="140"/>
      <c r="I204" s="140">
        <f t="shared" ref="I204:I210" si="25">+F204+G204+H204</f>
        <v>0</v>
      </c>
      <c r="J204" s="140"/>
    </row>
    <row r="205" spans="1:10" ht="13.5" x14ac:dyDescent="0.25">
      <c r="A205" s="136" t="s">
        <v>54</v>
      </c>
      <c r="B205" s="136"/>
      <c r="C205" s="136"/>
      <c r="D205" s="141">
        <v>4924</v>
      </c>
      <c r="E205" s="140"/>
      <c r="F205" s="141">
        <v>8525</v>
      </c>
      <c r="G205" s="141"/>
      <c r="H205" s="141"/>
      <c r="I205" s="141">
        <f t="shared" si="25"/>
        <v>8525</v>
      </c>
      <c r="J205" s="141"/>
    </row>
    <row r="206" spans="1:10" ht="13.5" x14ac:dyDescent="0.25">
      <c r="A206" s="136" t="s">
        <v>64</v>
      </c>
      <c r="B206" s="136"/>
      <c r="C206" s="136"/>
      <c r="D206" s="136">
        <v>1396</v>
      </c>
      <c r="E206" s="140"/>
      <c r="F206" s="140">
        <v>1103</v>
      </c>
      <c r="G206" s="140"/>
      <c r="H206" s="140"/>
      <c r="I206" s="140">
        <f t="shared" si="25"/>
        <v>1103</v>
      </c>
      <c r="J206" s="140"/>
    </row>
    <row r="207" spans="1:10" ht="13.5" x14ac:dyDescent="0.25">
      <c r="A207" s="136" t="s">
        <v>180</v>
      </c>
      <c r="B207" s="136"/>
      <c r="C207" s="136"/>
      <c r="D207" s="156">
        <v>0</v>
      </c>
      <c r="E207" s="140"/>
      <c r="F207" s="140">
        <v>0</v>
      </c>
      <c r="G207" s="140"/>
      <c r="H207" s="140"/>
      <c r="I207" s="140">
        <f t="shared" si="25"/>
        <v>0</v>
      </c>
      <c r="J207" s="140"/>
    </row>
    <row r="208" spans="1:10" ht="13.5" x14ac:dyDescent="0.25">
      <c r="A208" s="136" t="s">
        <v>116</v>
      </c>
      <c r="B208" s="136"/>
      <c r="C208" s="136"/>
      <c r="D208" s="156">
        <v>0</v>
      </c>
      <c r="E208" s="140"/>
      <c r="F208" s="140">
        <v>823</v>
      </c>
      <c r="G208" s="140"/>
      <c r="H208" s="140"/>
      <c r="I208" s="140">
        <f t="shared" si="25"/>
        <v>823</v>
      </c>
      <c r="J208" s="140"/>
    </row>
    <row r="209" spans="1:10" ht="13.5" x14ac:dyDescent="0.25">
      <c r="A209" s="136"/>
      <c r="B209" s="136"/>
      <c r="C209" s="136"/>
      <c r="D209" s="156">
        <v>0</v>
      </c>
      <c r="E209" s="140"/>
      <c r="F209" s="140">
        <v>0</v>
      </c>
      <c r="G209" s="140"/>
      <c r="H209" s="140"/>
      <c r="I209" s="140">
        <f t="shared" si="25"/>
        <v>0</v>
      </c>
      <c r="J209" s="140"/>
    </row>
    <row r="210" spans="1:10" ht="13.5" x14ac:dyDescent="0.25">
      <c r="A210" s="136" t="s">
        <v>60</v>
      </c>
      <c r="B210" s="136"/>
      <c r="C210" s="136"/>
      <c r="D210" s="156">
        <v>0</v>
      </c>
      <c r="E210" s="155"/>
      <c r="F210" s="140">
        <v>0</v>
      </c>
      <c r="G210" s="140"/>
      <c r="H210" s="140"/>
      <c r="I210" s="140">
        <f t="shared" si="25"/>
        <v>0</v>
      </c>
      <c r="J210" s="140"/>
    </row>
    <row r="211" spans="1:10" ht="14.25" thickBot="1" x14ac:dyDescent="0.3">
      <c r="A211" s="136" t="s">
        <v>135</v>
      </c>
      <c r="B211" s="136"/>
      <c r="C211" s="136"/>
      <c r="D211" s="154">
        <f t="shared" ref="D211:J211" si="26">SUM(D204:D210)</f>
        <v>6320</v>
      </c>
      <c r="E211" s="154">
        <f t="shared" si="26"/>
        <v>0</v>
      </c>
      <c r="F211" s="146">
        <f>SUM(F204:F210)</f>
        <v>10451</v>
      </c>
      <c r="G211" s="157"/>
      <c r="H211" s="146">
        <f t="shared" si="26"/>
        <v>0</v>
      </c>
      <c r="I211" s="146">
        <f t="shared" si="26"/>
        <v>10451</v>
      </c>
      <c r="J211" s="146">
        <f t="shared" si="26"/>
        <v>0</v>
      </c>
    </row>
    <row r="212" spans="1:10" ht="14.25" thickTop="1" x14ac:dyDescent="0.25">
      <c r="A212" s="136" t="s">
        <v>56</v>
      </c>
      <c r="B212" s="136"/>
      <c r="C212" s="136"/>
      <c r="D212" s="155"/>
      <c r="E212" s="155"/>
      <c r="F212" s="140"/>
      <c r="G212" s="140"/>
      <c r="H212" s="140"/>
      <c r="I212" s="140"/>
      <c r="J212" s="140"/>
    </row>
    <row r="213" spans="1:10" ht="13.5" x14ac:dyDescent="0.25">
      <c r="A213" s="136" t="s">
        <v>57</v>
      </c>
      <c r="B213" s="136"/>
      <c r="C213" s="136"/>
      <c r="D213" s="140">
        <v>78</v>
      </c>
      <c r="E213" s="141"/>
      <c r="F213" s="140">
        <v>0</v>
      </c>
      <c r="G213" s="140"/>
      <c r="H213" s="140"/>
      <c r="I213" s="140">
        <f>+F213+G213+H213</f>
        <v>0</v>
      </c>
      <c r="J213" s="140"/>
    </row>
    <row r="214" spans="1:10" ht="13.5" x14ac:dyDescent="0.25">
      <c r="A214" s="136" t="s">
        <v>118</v>
      </c>
      <c r="B214" s="136"/>
      <c r="C214" s="136"/>
      <c r="D214" s="140">
        <v>191</v>
      </c>
      <c r="E214" s="141"/>
      <c r="F214" s="140">
        <v>0</v>
      </c>
      <c r="G214" s="140"/>
      <c r="H214" s="140"/>
      <c r="I214" s="140">
        <f>+F214+G214+H214</f>
        <v>0</v>
      </c>
      <c r="J214" s="140"/>
    </row>
    <row r="215" spans="1:10" ht="13.5" x14ac:dyDescent="0.25">
      <c r="A215" s="136" t="s">
        <v>119</v>
      </c>
      <c r="B215" s="136"/>
      <c r="C215" s="136"/>
      <c r="D215" s="140">
        <v>125</v>
      </c>
      <c r="E215" s="141"/>
      <c r="F215" s="140">
        <v>0</v>
      </c>
      <c r="G215" s="140"/>
      <c r="H215" s="140"/>
      <c r="I215" s="140">
        <f>+F215+G215+H215</f>
        <v>0</v>
      </c>
      <c r="J215" s="140"/>
    </row>
    <row r="216" spans="1:10" ht="13.5" x14ac:dyDescent="0.25">
      <c r="A216" s="136" t="s">
        <v>179</v>
      </c>
      <c r="B216" s="136"/>
      <c r="C216" s="136"/>
      <c r="D216" s="140"/>
      <c r="E216" s="141"/>
      <c r="F216" s="140"/>
      <c r="G216" s="140"/>
      <c r="H216" s="140"/>
      <c r="I216" s="140"/>
      <c r="J216" s="140"/>
    </row>
    <row r="217" spans="1:10" ht="13.5" x14ac:dyDescent="0.25">
      <c r="A217" s="136" t="s">
        <v>76</v>
      </c>
      <c r="B217" s="136"/>
      <c r="C217" s="136"/>
      <c r="D217" s="140">
        <v>5</v>
      </c>
      <c r="E217" s="140"/>
      <c r="F217" s="140">
        <v>0</v>
      </c>
      <c r="G217" s="140"/>
      <c r="H217" s="140"/>
      <c r="I217" s="140">
        <f>+F217+G217+H217</f>
        <v>0</v>
      </c>
      <c r="J217" s="140"/>
    </row>
    <row r="218" spans="1:10" ht="14.25" thickBot="1" x14ac:dyDescent="0.3">
      <c r="A218" s="136" t="s">
        <v>135</v>
      </c>
      <c r="B218" s="136"/>
      <c r="C218" s="136"/>
      <c r="D218" s="146">
        <f>SUM(D211:D217)</f>
        <v>6719</v>
      </c>
      <c r="E218" s="146">
        <f t="shared" ref="E218:J218" si="27">SUM(E211:E217)</f>
        <v>0</v>
      </c>
      <c r="F218" s="146">
        <f t="shared" si="27"/>
        <v>10451</v>
      </c>
      <c r="G218" s="157">
        <f t="shared" si="27"/>
        <v>0</v>
      </c>
      <c r="H218" s="146">
        <f t="shared" si="27"/>
        <v>0</v>
      </c>
      <c r="I218" s="146">
        <f t="shared" si="27"/>
        <v>10451</v>
      </c>
      <c r="J218" s="146">
        <f t="shared" si="27"/>
        <v>0</v>
      </c>
    </row>
    <row r="219" spans="1:10" ht="14.25" thickTop="1" x14ac:dyDescent="0.25">
      <c r="A219" s="136"/>
      <c r="B219" s="136"/>
      <c r="C219" s="136"/>
      <c r="D219" s="140"/>
      <c r="E219" s="136"/>
      <c r="F219" s="147"/>
      <c r="G219" s="147"/>
      <c r="H219" s="147"/>
      <c r="I219" s="147"/>
      <c r="J219" s="147"/>
    </row>
    <row r="220" spans="1:10" ht="13.5" x14ac:dyDescent="0.25">
      <c r="A220" s="139"/>
      <c r="B220" s="139"/>
      <c r="C220" s="139"/>
      <c r="D220" s="140"/>
      <c r="E220" s="136"/>
      <c r="F220" s="136"/>
      <c r="G220" s="139"/>
      <c r="H220" s="139"/>
      <c r="I220" s="139"/>
      <c r="J220" s="139"/>
    </row>
    <row r="221" spans="1:10" ht="13.5" x14ac:dyDescent="0.25">
      <c r="A221" s="139" t="s">
        <v>136</v>
      </c>
      <c r="B221" s="139"/>
      <c r="C221" s="139"/>
      <c r="D221" s="140"/>
      <c r="E221" s="136"/>
      <c r="F221" s="136"/>
      <c r="G221" s="136"/>
      <c r="H221" s="136"/>
      <c r="I221" s="136"/>
      <c r="J221" s="136"/>
    </row>
    <row r="222" spans="1:10" ht="13.5" x14ac:dyDescent="0.25">
      <c r="A222" s="136" t="s">
        <v>63</v>
      </c>
      <c r="B222" s="136"/>
      <c r="C222" s="136"/>
      <c r="D222" s="140"/>
      <c r="E222" s="136"/>
      <c r="F222" s="136"/>
      <c r="G222" s="136"/>
      <c r="H222" s="136"/>
      <c r="I222" s="136"/>
      <c r="J222" s="136"/>
    </row>
    <row r="223" spans="1:10" ht="13.5" x14ac:dyDescent="0.25">
      <c r="A223" s="136" t="s">
        <v>58</v>
      </c>
      <c r="B223" s="136"/>
      <c r="C223" s="136"/>
      <c r="D223" s="140">
        <v>0</v>
      </c>
      <c r="E223" s="155"/>
      <c r="F223" s="136">
        <f t="shared" ref="F223:F229" si="28">+D223+E223</f>
        <v>0</v>
      </c>
      <c r="G223" s="136"/>
      <c r="H223" s="136"/>
      <c r="I223" s="136">
        <f t="shared" ref="I223:I230" si="29">+D223+G223+H223</f>
        <v>0</v>
      </c>
      <c r="J223" s="136"/>
    </row>
    <row r="224" spans="1:10" ht="13.5" x14ac:dyDescent="0.25">
      <c r="A224" s="136" t="s">
        <v>54</v>
      </c>
      <c r="B224" s="136"/>
      <c r="C224" s="136"/>
      <c r="D224" s="140">
        <v>0</v>
      </c>
      <c r="E224" s="155"/>
      <c r="F224" s="136">
        <f t="shared" si="28"/>
        <v>0</v>
      </c>
      <c r="G224" s="136"/>
      <c r="H224" s="136"/>
      <c r="I224" s="136">
        <f t="shared" si="29"/>
        <v>0</v>
      </c>
      <c r="J224" s="136"/>
    </row>
    <row r="225" spans="1:10" ht="13.5" x14ac:dyDescent="0.25">
      <c r="A225" s="136" t="s">
        <v>147</v>
      </c>
      <c r="B225" s="136"/>
      <c r="C225" s="136"/>
      <c r="D225" s="140">
        <v>0</v>
      </c>
      <c r="E225" s="155"/>
      <c r="F225" s="136">
        <f t="shared" si="28"/>
        <v>0</v>
      </c>
      <c r="G225" s="136"/>
      <c r="H225" s="136"/>
      <c r="I225" s="136">
        <f t="shared" si="29"/>
        <v>0</v>
      </c>
      <c r="J225" s="136"/>
    </row>
    <row r="226" spans="1:10" ht="13.5" x14ac:dyDescent="0.25">
      <c r="A226" s="136" t="s">
        <v>64</v>
      </c>
      <c r="B226" s="136"/>
      <c r="C226" s="136"/>
      <c r="D226" s="140">
        <v>0</v>
      </c>
      <c r="E226" s="155"/>
      <c r="F226" s="136">
        <f t="shared" si="28"/>
        <v>0</v>
      </c>
      <c r="G226" s="136"/>
      <c r="H226" s="136"/>
      <c r="I226" s="136">
        <f t="shared" si="29"/>
        <v>0</v>
      </c>
      <c r="J226" s="136"/>
    </row>
    <row r="227" spans="1:10" ht="13.5" x14ac:dyDescent="0.25">
      <c r="A227" s="136" t="s">
        <v>148</v>
      </c>
      <c r="B227" s="136"/>
      <c r="C227" s="136"/>
      <c r="D227" s="140">
        <v>0</v>
      </c>
      <c r="E227" s="155"/>
      <c r="F227" s="136">
        <f t="shared" si="28"/>
        <v>0</v>
      </c>
      <c r="G227" s="136"/>
      <c r="H227" s="136"/>
      <c r="I227" s="136">
        <f t="shared" si="29"/>
        <v>0</v>
      </c>
      <c r="J227" s="136"/>
    </row>
    <row r="228" spans="1:10" ht="13.5" x14ac:dyDescent="0.25">
      <c r="A228" s="136" t="s">
        <v>149</v>
      </c>
      <c r="B228" s="136"/>
      <c r="C228" s="136"/>
      <c r="D228" s="140">
        <v>0</v>
      </c>
      <c r="E228" s="155"/>
      <c r="F228" s="136">
        <f t="shared" si="28"/>
        <v>0</v>
      </c>
      <c r="G228" s="136"/>
      <c r="H228" s="136"/>
      <c r="I228" s="136">
        <f t="shared" si="29"/>
        <v>0</v>
      </c>
      <c r="J228" s="136"/>
    </row>
    <row r="229" spans="1:10" ht="13.5" x14ac:dyDescent="0.25">
      <c r="A229" s="136"/>
      <c r="B229" s="136"/>
      <c r="C229" s="136"/>
      <c r="D229" s="140">
        <v>0</v>
      </c>
      <c r="E229" s="155"/>
      <c r="F229" s="156">
        <f t="shared" si="28"/>
        <v>0</v>
      </c>
      <c r="G229" s="156"/>
      <c r="H229" s="156"/>
      <c r="I229" s="156">
        <f t="shared" si="29"/>
        <v>0</v>
      </c>
      <c r="J229" s="156"/>
    </row>
    <row r="230" spans="1:10" ht="13.5" x14ac:dyDescent="0.25">
      <c r="A230" s="136" t="s">
        <v>116</v>
      </c>
      <c r="B230" s="136"/>
      <c r="C230" s="136"/>
      <c r="D230" s="156"/>
      <c r="E230" s="155"/>
      <c r="F230" s="156"/>
      <c r="G230" s="156"/>
      <c r="H230" s="156"/>
      <c r="I230" s="156">
        <f t="shared" si="29"/>
        <v>0</v>
      </c>
      <c r="J230" s="156"/>
    </row>
    <row r="231" spans="1:10" ht="13.5" x14ac:dyDescent="0.25">
      <c r="A231" s="136" t="s">
        <v>65</v>
      </c>
      <c r="B231" s="136"/>
      <c r="C231" s="136"/>
      <c r="D231" s="158"/>
      <c r="E231" s="159"/>
      <c r="F231" s="158"/>
      <c r="G231" s="158">
        <f>SUM(G223:G230)</f>
        <v>0</v>
      </c>
      <c r="H231" s="158">
        <f>SUM(H223:H230)</f>
        <v>0</v>
      </c>
      <c r="I231" s="158">
        <f>SUM(I223:I230)</f>
        <v>0</v>
      </c>
      <c r="J231" s="158">
        <f>SUM(J223:J230)</f>
        <v>0</v>
      </c>
    </row>
    <row r="232" spans="1:10" ht="13.5" x14ac:dyDescent="0.25">
      <c r="A232" s="136" t="s">
        <v>56</v>
      </c>
      <c r="B232" s="136"/>
      <c r="C232" s="136"/>
      <c r="D232" s="156"/>
      <c r="E232" s="155"/>
      <c r="F232" s="156"/>
      <c r="G232" s="156"/>
      <c r="H232" s="156"/>
      <c r="I232" s="156"/>
      <c r="J232" s="156"/>
    </row>
    <row r="233" spans="1:10" ht="13.5" x14ac:dyDescent="0.25">
      <c r="A233" s="136" t="s">
        <v>117</v>
      </c>
      <c r="B233" s="136"/>
      <c r="C233" s="136"/>
      <c r="D233" s="156">
        <f>+B233+C233</f>
        <v>0</v>
      </c>
      <c r="E233" s="155"/>
      <c r="F233" s="140">
        <f t="shared" ref="F233" si="30">+D233+E233</f>
        <v>0</v>
      </c>
      <c r="G233" s="140"/>
      <c r="H233" s="140"/>
      <c r="I233" s="140">
        <f>+D233+G233+H233</f>
        <v>0</v>
      </c>
      <c r="J233" s="140"/>
    </row>
    <row r="234" spans="1:10" ht="13.5" x14ac:dyDescent="0.25">
      <c r="A234" s="136" t="s">
        <v>57</v>
      </c>
      <c r="B234" s="136"/>
      <c r="C234" s="136"/>
      <c r="D234" s="156">
        <v>608</v>
      </c>
      <c r="E234" s="141"/>
      <c r="F234" s="141"/>
      <c r="G234" s="141"/>
      <c r="H234" s="141"/>
      <c r="I234" s="141"/>
      <c r="J234" s="141"/>
    </row>
    <row r="235" spans="1:10" ht="13.5" x14ac:dyDescent="0.25">
      <c r="A235" s="136" t="s">
        <v>118</v>
      </c>
      <c r="B235" s="136"/>
      <c r="C235" s="136"/>
      <c r="D235" s="156">
        <v>1336</v>
      </c>
      <c r="E235" s="141"/>
      <c r="F235" s="141"/>
      <c r="G235" s="141"/>
      <c r="H235" s="141"/>
      <c r="I235" s="156"/>
      <c r="J235" s="140"/>
    </row>
    <row r="236" spans="1:10" ht="13.5" x14ac:dyDescent="0.25">
      <c r="A236" s="136" t="s">
        <v>119</v>
      </c>
      <c r="B236" s="136"/>
      <c r="C236" s="136"/>
      <c r="D236" s="156">
        <v>878</v>
      </c>
      <c r="E236" s="141"/>
      <c r="F236" s="140"/>
      <c r="G236" s="140"/>
      <c r="H236" s="140"/>
      <c r="I236" s="156"/>
      <c r="J236" s="140"/>
    </row>
    <row r="237" spans="1:10" ht="13.5" x14ac:dyDescent="0.25">
      <c r="A237" s="136" t="s">
        <v>66</v>
      </c>
      <c r="B237" s="136"/>
      <c r="C237" s="136"/>
      <c r="D237" s="156">
        <v>0</v>
      </c>
      <c r="E237" s="140"/>
      <c r="F237" s="140">
        <v>0</v>
      </c>
      <c r="G237" s="140"/>
      <c r="H237" s="140"/>
      <c r="I237" s="156">
        <f t="shared" ref="I237:I240" si="31">+F237+G237+H237</f>
        <v>0</v>
      </c>
      <c r="J237" s="140"/>
    </row>
    <row r="238" spans="1:10" ht="13.5" x14ac:dyDescent="0.25">
      <c r="A238" s="136" t="s">
        <v>62</v>
      </c>
      <c r="B238" s="136"/>
      <c r="C238" s="136"/>
      <c r="D238" s="156">
        <v>0</v>
      </c>
      <c r="E238" s="140"/>
      <c r="F238" s="140">
        <v>0</v>
      </c>
      <c r="G238" s="140"/>
      <c r="H238" s="140"/>
      <c r="I238" s="156">
        <f t="shared" si="31"/>
        <v>0</v>
      </c>
      <c r="J238" s="140"/>
    </row>
    <row r="239" spans="1:10" ht="13.5" x14ac:dyDescent="0.25">
      <c r="A239" s="136" t="s">
        <v>1</v>
      </c>
      <c r="B239" s="136"/>
      <c r="C239" s="136"/>
      <c r="D239" s="156">
        <f>+B239+C239</f>
        <v>0</v>
      </c>
      <c r="E239" s="140"/>
      <c r="F239" s="140">
        <v>0</v>
      </c>
      <c r="G239" s="140"/>
      <c r="H239" s="140"/>
      <c r="I239" s="156">
        <f t="shared" si="31"/>
        <v>0</v>
      </c>
      <c r="J239" s="140"/>
    </row>
    <row r="240" spans="1:10" ht="13.5" x14ac:dyDescent="0.25">
      <c r="A240" s="136" t="s">
        <v>0</v>
      </c>
      <c r="B240" s="136"/>
      <c r="C240" s="136"/>
      <c r="D240" s="156">
        <f>+B240+C240</f>
        <v>0</v>
      </c>
      <c r="E240" s="140"/>
      <c r="F240" s="140">
        <v>0</v>
      </c>
      <c r="G240" s="140"/>
      <c r="H240" s="140"/>
      <c r="I240" s="156">
        <f t="shared" si="31"/>
        <v>0</v>
      </c>
      <c r="J240" s="140"/>
    </row>
    <row r="241" spans="1:10" ht="14.25" thickBot="1" x14ac:dyDescent="0.3">
      <c r="A241" s="136" t="s">
        <v>137</v>
      </c>
      <c r="B241" s="136"/>
      <c r="C241" s="136"/>
      <c r="D241" s="146">
        <f t="shared" ref="D241:H241" si="32">SUM(D231:D240)</f>
        <v>2822</v>
      </c>
      <c r="E241" s="146">
        <f t="shared" si="32"/>
        <v>0</v>
      </c>
      <c r="F241" s="146">
        <f t="shared" si="32"/>
        <v>0</v>
      </c>
      <c r="G241" s="157"/>
      <c r="H241" s="146">
        <f t="shared" si="32"/>
        <v>0</v>
      </c>
      <c r="I241" s="162"/>
      <c r="J241" s="146"/>
    </row>
    <row r="242" spans="1:10" ht="14.25" thickTop="1" x14ac:dyDescent="0.25">
      <c r="A242" s="136"/>
      <c r="B242" s="136"/>
      <c r="C242" s="136"/>
      <c r="D242" s="140"/>
      <c r="E242" s="136"/>
      <c r="F242" s="147"/>
      <c r="G242" s="147"/>
      <c r="H242" s="147"/>
      <c r="I242" s="147"/>
      <c r="J242" s="147"/>
    </row>
    <row r="243" spans="1:10" ht="13.5" x14ac:dyDescent="0.25">
      <c r="A243" s="136"/>
      <c r="B243" s="136"/>
      <c r="C243" s="136"/>
      <c r="D243" s="140"/>
      <c r="E243" s="136"/>
      <c r="F243" s="136"/>
      <c r="G243" s="136"/>
      <c r="H243" s="136"/>
      <c r="I243" s="136"/>
      <c r="J243" s="136"/>
    </row>
    <row r="244" spans="1:10" ht="13.5" x14ac:dyDescent="0.25">
      <c r="A244" s="136"/>
      <c r="B244" s="136"/>
      <c r="C244" s="136"/>
      <c r="D244" s="140"/>
      <c r="E244" s="136"/>
      <c r="F244" s="136"/>
      <c r="G244" s="136"/>
      <c r="H244" s="136"/>
      <c r="I244" s="136"/>
      <c r="J244" s="136"/>
    </row>
    <row r="245" spans="1:10" ht="13.5" x14ac:dyDescent="0.25">
      <c r="A245" s="139" t="s">
        <v>138</v>
      </c>
      <c r="B245" s="136"/>
      <c r="C245" s="136"/>
      <c r="D245" s="140"/>
      <c r="E245" s="136"/>
      <c r="F245" s="136"/>
      <c r="G245" s="136"/>
      <c r="H245" s="136"/>
      <c r="I245" s="136"/>
      <c r="J245" s="136"/>
    </row>
    <row r="246" spans="1:10" ht="13.5" x14ac:dyDescent="0.25">
      <c r="A246" s="136"/>
      <c r="B246" s="136"/>
      <c r="C246" s="136"/>
      <c r="D246" s="140"/>
      <c r="E246" s="136"/>
      <c r="F246" s="136"/>
      <c r="G246" s="136"/>
      <c r="H246" s="136"/>
      <c r="I246" s="136"/>
      <c r="J246" s="136"/>
    </row>
    <row r="247" spans="1:10" ht="13.5" x14ac:dyDescent="0.25">
      <c r="A247" s="136" t="s">
        <v>56</v>
      </c>
      <c r="B247" s="136"/>
      <c r="C247" s="136"/>
      <c r="D247" s="140"/>
      <c r="E247" s="136"/>
      <c r="F247" s="136"/>
      <c r="G247" s="136"/>
      <c r="H247" s="136"/>
      <c r="I247" s="136"/>
      <c r="J247" s="136"/>
    </row>
    <row r="248" spans="1:10" ht="13.5" x14ac:dyDescent="0.25">
      <c r="A248" s="136" t="s">
        <v>117</v>
      </c>
      <c r="B248" s="136"/>
      <c r="C248" s="136"/>
      <c r="D248" s="140"/>
      <c r="E248" s="136"/>
      <c r="F248" s="136"/>
      <c r="G248" s="136"/>
      <c r="H248" s="136"/>
      <c r="I248" s="136"/>
      <c r="J248" s="136"/>
    </row>
    <row r="249" spans="1:10" ht="13.5" x14ac:dyDescent="0.25">
      <c r="A249" s="136" t="s">
        <v>57</v>
      </c>
      <c r="B249" s="136"/>
      <c r="C249" s="136"/>
      <c r="D249" s="140"/>
      <c r="E249" s="136"/>
      <c r="F249" s="136"/>
      <c r="G249" s="136"/>
      <c r="H249" s="136"/>
      <c r="I249" s="136"/>
      <c r="J249" s="136"/>
    </row>
    <row r="250" spans="1:10" ht="13.5" x14ac:dyDescent="0.25">
      <c r="A250" s="136" t="s">
        <v>118</v>
      </c>
      <c r="B250" s="136"/>
      <c r="C250" s="136"/>
      <c r="D250" s="140"/>
      <c r="E250" s="136"/>
      <c r="F250" s="136"/>
      <c r="G250" s="136"/>
      <c r="H250" s="136"/>
      <c r="I250" s="136"/>
      <c r="J250" s="136"/>
    </row>
    <row r="251" spans="1:10" ht="13.5" x14ac:dyDescent="0.25">
      <c r="A251" s="136" t="s">
        <v>119</v>
      </c>
      <c r="B251" s="136"/>
      <c r="C251" s="136"/>
      <c r="D251" s="140"/>
      <c r="E251" s="136"/>
      <c r="F251" s="136"/>
      <c r="G251" s="136"/>
      <c r="H251" s="136"/>
      <c r="I251" s="136"/>
      <c r="J251" s="136"/>
    </row>
    <row r="252" spans="1:10" ht="13.5" x14ac:dyDescent="0.25">
      <c r="A252" s="136" t="s">
        <v>66</v>
      </c>
      <c r="B252" s="136"/>
      <c r="C252" s="136"/>
      <c r="D252" s="140"/>
      <c r="E252" s="136"/>
      <c r="F252" s="136"/>
      <c r="G252" s="136"/>
      <c r="H252" s="136"/>
      <c r="I252" s="136"/>
      <c r="J252" s="136"/>
    </row>
    <row r="253" spans="1:10" ht="13.5" x14ac:dyDescent="0.25">
      <c r="A253" s="136" t="s">
        <v>62</v>
      </c>
      <c r="B253" s="136"/>
      <c r="C253" s="136"/>
      <c r="D253" s="140"/>
      <c r="E253" s="136"/>
      <c r="F253" s="136"/>
      <c r="G253" s="136"/>
      <c r="H253" s="136"/>
      <c r="I253" s="136"/>
      <c r="J253" s="136"/>
    </row>
    <row r="254" spans="1:10" ht="13.5" x14ac:dyDescent="0.25">
      <c r="A254" s="136" t="s">
        <v>1</v>
      </c>
      <c r="B254" s="136"/>
      <c r="C254" s="136"/>
      <c r="D254" s="140"/>
      <c r="E254" s="136"/>
      <c r="F254" s="136"/>
      <c r="G254" s="136"/>
      <c r="H254" s="136"/>
      <c r="I254" s="136"/>
      <c r="J254" s="136"/>
    </row>
    <row r="255" spans="1:10" ht="13.5" x14ac:dyDescent="0.25">
      <c r="A255" s="136" t="s">
        <v>0</v>
      </c>
      <c r="B255" s="136"/>
      <c r="C255" s="136"/>
      <c r="D255" s="140"/>
      <c r="E255" s="136">
        <v>0</v>
      </c>
      <c r="F255" s="141">
        <v>4064</v>
      </c>
      <c r="G255" s="141"/>
      <c r="H255" s="141"/>
      <c r="I255" s="141">
        <f>SUM(F255:H255)</f>
        <v>4064</v>
      </c>
      <c r="J255" s="136"/>
    </row>
    <row r="256" spans="1:10" ht="14.25" thickBot="1" x14ac:dyDescent="0.3">
      <c r="A256" s="136" t="s">
        <v>139</v>
      </c>
      <c r="B256" s="136"/>
      <c r="C256" s="136"/>
      <c r="D256" s="146">
        <f>SUM(D248:D255)</f>
        <v>0</v>
      </c>
      <c r="E256" s="146">
        <f t="shared" ref="E256:I256" si="33">SUM(E248:E255)</f>
        <v>0</v>
      </c>
      <c r="F256" s="146">
        <f t="shared" si="33"/>
        <v>4064</v>
      </c>
      <c r="G256" s="157"/>
      <c r="H256" s="146">
        <f t="shared" si="33"/>
        <v>0</v>
      </c>
      <c r="I256" s="146">
        <f t="shared" si="33"/>
        <v>4064</v>
      </c>
      <c r="J256" s="157"/>
    </row>
    <row r="257" spans="1:10" ht="14.25" thickTop="1" x14ac:dyDescent="0.25">
      <c r="A257" s="136"/>
      <c r="B257" s="136"/>
      <c r="C257" s="136"/>
      <c r="D257" s="140"/>
      <c r="E257" s="136"/>
      <c r="F257" s="147"/>
      <c r="G257" s="147"/>
      <c r="H257" s="147"/>
      <c r="I257" s="147"/>
      <c r="J257" s="14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AF5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0" sqref="D10"/>
    </sheetView>
  </sheetViews>
  <sheetFormatPr defaultColWidth="9.140625" defaultRowHeight="12.75" x14ac:dyDescent="0.2"/>
  <cols>
    <col min="1" max="1" width="22" style="64" customWidth="1"/>
    <col min="2" max="2" width="14.5703125" style="64" customWidth="1"/>
    <col min="3" max="4" width="12.5703125" style="64" customWidth="1"/>
    <col min="5" max="5" width="12.85546875" style="64" customWidth="1"/>
    <col min="6" max="6" width="15" style="64" customWidth="1"/>
    <col min="7" max="8" width="11.5703125" style="64" customWidth="1"/>
    <col min="9" max="9" width="12.42578125" style="64" customWidth="1"/>
    <col min="10" max="10" width="9.140625" style="64"/>
    <col min="11" max="11" width="9.28515625" style="64" bestFit="1" customWidth="1"/>
    <col min="12" max="12" width="8.42578125" style="64" customWidth="1"/>
    <col min="13" max="13" width="14" style="64" customWidth="1"/>
    <col min="14" max="14" width="9.140625" style="64"/>
    <col min="15" max="15" width="10.5703125" style="64" customWidth="1"/>
    <col min="16" max="17" width="9.140625" style="64"/>
    <col min="18" max="18" width="11.5703125" style="64" customWidth="1"/>
    <col min="19" max="19" width="9.140625" style="64"/>
    <col min="20" max="20" width="4.28515625" style="64" customWidth="1"/>
    <col min="21" max="21" width="10.28515625" style="64" bestFit="1" customWidth="1"/>
    <col min="22" max="22" width="9.140625" style="64"/>
    <col min="23" max="23" width="13.28515625" style="64" customWidth="1"/>
    <col min="24" max="25" width="13.28515625" style="66" customWidth="1"/>
    <col min="26" max="26" width="15.7109375" style="64" customWidth="1"/>
    <col min="27" max="27" width="9.140625" style="64"/>
    <col min="28" max="28" width="12.5703125" style="64" customWidth="1"/>
    <col min="29" max="16384" width="9.140625" style="64"/>
  </cols>
  <sheetData>
    <row r="1" spans="1:32" x14ac:dyDescent="0.2">
      <c r="C1" s="64" t="s">
        <v>5</v>
      </c>
    </row>
    <row r="2" spans="1:32" ht="18" x14ac:dyDescent="0.25">
      <c r="I2" s="67" t="s">
        <v>31</v>
      </c>
      <c r="J2" s="67"/>
      <c r="K2" s="67"/>
      <c r="L2" s="67"/>
      <c r="M2" s="67"/>
      <c r="N2" s="68"/>
      <c r="O2" s="68"/>
    </row>
    <row r="3" spans="1:32" ht="18" x14ac:dyDescent="0.25">
      <c r="I3" s="67"/>
      <c r="J3" s="69" t="s">
        <v>164</v>
      </c>
      <c r="K3" s="67"/>
      <c r="L3" s="67"/>
      <c r="M3" s="67"/>
      <c r="N3" s="68"/>
      <c r="O3" s="68"/>
    </row>
    <row r="4" spans="1:32" ht="15.75" x14ac:dyDescent="0.25">
      <c r="A4" s="51"/>
      <c r="B4" s="70"/>
      <c r="C4" s="70"/>
      <c r="D4" s="70"/>
      <c r="E4" s="51"/>
      <c r="F4" s="7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U4" s="70"/>
      <c r="V4" s="70"/>
      <c r="W4" s="70"/>
      <c r="X4" s="71"/>
      <c r="Y4" s="71"/>
      <c r="Z4" s="51"/>
      <c r="AA4" s="70"/>
      <c r="AB4" s="70"/>
    </row>
    <row r="5" spans="1:32" ht="15.75" x14ac:dyDescent="0.25">
      <c r="A5" s="71"/>
      <c r="B5" s="70"/>
      <c r="C5" s="51"/>
      <c r="D5" s="51"/>
      <c r="E5" s="70"/>
      <c r="F5" s="163" t="s">
        <v>7</v>
      </c>
      <c r="G5" s="70"/>
      <c r="H5" s="70"/>
      <c r="I5" s="70"/>
      <c r="J5" s="70"/>
      <c r="K5" s="72" t="s">
        <v>12</v>
      </c>
      <c r="L5" s="72"/>
      <c r="M5" s="72"/>
      <c r="N5" s="70" t="s">
        <v>13</v>
      </c>
      <c r="O5" s="70"/>
      <c r="P5" s="70"/>
      <c r="Q5" s="70"/>
      <c r="R5" s="70"/>
      <c r="S5" s="70"/>
      <c r="T5" s="70"/>
      <c r="U5" s="70"/>
      <c r="V5" s="70"/>
      <c r="W5" s="70"/>
      <c r="X5" s="73"/>
      <c r="Y5" s="73"/>
      <c r="Z5" s="70"/>
      <c r="AA5" s="163" t="s">
        <v>14</v>
      </c>
      <c r="AB5" s="70"/>
      <c r="AC5" s="70" t="s">
        <v>181</v>
      </c>
      <c r="AD5" s="70"/>
      <c r="AE5" s="70"/>
      <c r="AF5" s="70"/>
    </row>
    <row r="6" spans="1:32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4"/>
      <c r="Y6" s="74"/>
      <c r="Z6" s="71"/>
      <c r="AA6" s="71"/>
      <c r="AB6" s="71"/>
      <c r="AC6" s="70" t="s">
        <v>182</v>
      </c>
      <c r="AD6" s="70"/>
      <c r="AE6" s="70"/>
      <c r="AF6" s="70"/>
    </row>
    <row r="7" spans="1:32" x14ac:dyDescent="0.2">
      <c r="A7" s="71"/>
      <c r="B7" s="49" t="s">
        <v>15</v>
      </c>
      <c r="C7" s="49" t="s">
        <v>16</v>
      </c>
      <c r="D7" s="49" t="s">
        <v>20</v>
      </c>
      <c r="E7" s="49" t="s">
        <v>17</v>
      </c>
      <c r="F7" s="49" t="s">
        <v>6</v>
      </c>
      <c r="G7" s="49" t="s">
        <v>19</v>
      </c>
      <c r="H7" s="49" t="s">
        <v>82</v>
      </c>
      <c r="I7" s="49" t="s">
        <v>75</v>
      </c>
      <c r="J7" s="49"/>
      <c r="K7" s="49" t="s">
        <v>16</v>
      </c>
      <c r="L7" s="49" t="s">
        <v>17</v>
      </c>
      <c r="M7" s="49" t="s">
        <v>75</v>
      </c>
      <c r="N7" s="49" t="s">
        <v>20</v>
      </c>
      <c r="O7" s="49" t="s">
        <v>16</v>
      </c>
      <c r="P7" s="49" t="s">
        <v>15</v>
      </c>
      <c r="Q7" s="49" t="s">
        <v>108</v>
      </c>
      <c r="R7" s="49" t="s">
        <v>82</v>
      </c>
      <c r="S7" s="49" t="s">
        <v>75</v>
      </c>
      <c r="T7" s="50"/>
      <c r="U7" s="49" t="s">
        <v>20</v>
      </c>
      <c r="V7" s="49" t="s">
        <v>15</v>
      </c>
      <c r="W7" s="49" t="s">
        <v>16</v>
      </c>
      <c r="X7" s="49" t="s">
        <v>17</v>
      </c>
      <c r="Y7" s="49" t="s">
        <v>109</v>
      </c>
      <c r="Z7" s="49" t="s">
        <v>50</v>
      </c>
      <c r="AA7" s="49" t="s">
        <v>6</v>
      </c>
      <c r="AB7" s="49" t="s">
        <v>75</v>
      </c>
    </row>
    <row r="8" spans="1:32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32" x14ac:dyDescent="0.2">
      <c r="A9" s="75">
        <v>2020</v>
      </c>
      <c r="B9" s="76"/>
      <c r="C9" s="76"/>
      <c r="D9" s="76"/>
      <c r="E9" s="76"/>
      <c r="F9" s="76"/>
      <c r="G9" s="76"/>
      <c r="H9" s="76"/>
      <c r="I9" s="76">
        <f>SUM(B9:H9)</f>
        <v>0</v>
      </c>
      <c r="J9" s="76"/>
      <c r="K9" s="76"/>
      <c r="L9" s="76"/>
      <c r="M9" s="76">
        <f>+K9+L9</f>
        <v>0</v>
      </c>
      <c r="N9" s="76"/>
      <c r="O9" s="76"/>
      <c r="P9" s="76"/>
      <c r="Q9" s="76"/>
      <c r="R9" s="76"/>
      <c r="S9" s="76">
        <f t="shared" ref="S9:S14" si="0">SUM(N9:R9)</f>
        <v>0</v>
      </c>
      <c r="T9" s="76"/>
      <c r="U9" s="76"/>
      <c r="V9" s="76"/>
      <c r="W9" s="76"/>
      <c r="X9" s="76"/>
      <c r="Y9" s="76"/>
      <c r="Z9" s="76"/>
      <c r="AA9" s="76"/>
      <c r="AB9" s="76">
        <f>SUM(U9:AA9)</f>
        <v>0</v>
      </c>
      <c r="AC9" s="76"/>
    </row>
    <row r="10" spans="1:32" x14ac:dyDescent="0.2">
      <c r="A10" s="75">
        <v>2021</v>
      </c>
      <c r="B10" s="76"/>
      <c r="C10" s="76"/>
      <c r="D10" s="76"/>
      <c r="E10" s="76"/>
      <c r="F10" s="76"/>
      <c r="G10" s="76"/>
      <c r="H10" s="76"/>
      <c r="I10" s="76">
        <f t="shared" ref="I10:I20" si="1">SUM(B10:H10)</f>
        <v>0</v>
      </c>
      <c r="J10" s="76"/>
      <c r="K10" s="76"/>
      <c r="L10" s="76"/>
      <c r="M10" s="76">
        <f t="shared" ref="M10:M20" si="2">+K10+L10</f>
        <v>0</v>
      </c>
      <c r="N10" s="76"/>
      <c r="O10" s="76"/>
      <c r="P10" s="76"/>
      <c r="Q10" s="76"/>
      <c r="R10" s="76"/>
      <c r="S10" s="76">
        <f t="shared" si="0"/>
        <v>0</v>
      </c>
      <c r="T10" s="76"/>
      <c r="U10" s="76"/>
      <c r="V10" s="76"/>
      <c r="W10" s="76"/>
      <c r="X10" s="76"/>
      <c r="Y10" s="76"/>
      <c r="Z10" s="76"/>
      <c r="AA10" s="76"/>
      <c r="AB10" s="76">
        <f>SUM(U10:AA10)</f>
        <v>0</v>
      </c>
      <c r="AC10" s="76"/>
    </row>
    <row r="11" spans="1:32" x14ac:dyDescent="0.2">
      <c r="A11" s="75" t="s">
        <v>140</v>
      </c>
      <c r="B11" s="76"/>
      <c r="C11" s="76"/>
      <c r="D11" s="76"/>
      <c r="E11" s="76"/>
      <c r="F11" s="76"/>
      <c r="G11" s="76"/>
      <c r="H11" s="76"/>
      <c r="I11" s="76">
        <f t="shared" si="1"/>
        <v>0</v>
      </c>
      <c r="J11" s="76"/>
      <c r="K11" s="76"/>
      <c r="L11" s="76"/>
      <c r="M11" s="76">
        <f t="shared" si="2"/>
        <v>0</v>
      </c>
      <c r="N11" s="76"/>
      <c r="O11" s="76"/>
      <c r="P11" s="76"/>
      <c r="Q11" s="76"/>
      <c r="R11" s="76"/>
      <c r="S11" s="76">
        <f t="shared" si="0"/>
        <v>0</v>
      </c>
      <c r="T11" s="76"/>
      <c r="U11" s="76"/>
      <c r="V11" s="76"/>
      <c r="W11" s="76"/>
      <c r="X11" s="76"/>
      <c r="Y11" s="76"/>
      <c r="Z11" s="76"/>
      <c r="AA11" s="76"/>
      <c r="AB11" s="76">
        <f>SUM(U11:AA11)</f>
        <v>0</v>
      </c>
      <c r="AC11" s="76"/>
    </row>
    <row r="12" spans="1:32" x14ac:dyDescent="0.2">
      <c r="A12" s="75" t="s">
        <v>144</v>
      </c>
      <c r="B12" s="76"/>
      <c r="C12" s="76"/>
      <c r="D12" s="76"/>
      <c r="E12" s="76"/>
      <c r="F12" s="76"/>
      <c r="G12" s="76"/>
      <c r="H12" s="76"/>
      <c r="I12" s="76">
        <f t="shared" si="1"/>
        <v>0</v>
      </c>
      <c r="J12" s="76"/>
      <c r="K12" s="76"/>
      <c r="L12" s="76"/>
      <c r="M12" s="76">
        <f t="shared" si="2"/>
        <v>0</v>
      </c>
      <c r="N12" s="76"/>
      <c r="O12" s="76"/>
      <c r="P12" s="76"/>
      <c r="Q12" s="76"/>
      <c r="R12" s="76"/>
      <c r="S12" s="76">
        <f t="shared" si="0"/>
        <v>0</v>
      </c>
      <c r="T12" s="76"/>
      <c r="U12" s="76"/>
      <c r="V12" s="76"/>
      <c r="W12" s="76"/>
      <c r="X12" s="76"/>
      <c r="Y12" s="76"/>
      <c r="Z12" s="76"/>
      <c r="AA12" s="76"/>
      <c r="AB12" s="76">
        <f>SUM(U12:AA12)</f>
        <v>0</v>
      </c>
      <c r="AC12" s="76"/>
    </row>
    <row r="13" spans="1:32" x14ac:dyDescent="0.2">
      <c r="A13" s="75" t="s">
        <v>165</v>
      </c>
      <c r="B13" s="76"/>
      <c r="C13" s="76"/>
      <c r="D13" s="76"/>
      <c r="E13" s="76"/>
      <c r="F13" s="76"/>
      <c r="G13" s="76"/>
      <c r="H13" s="76"/>
      <c r="I13" s="76">
        <f t="shared" si="1"/>
        <v>0</v>
      </c>
      <c r="J13" s="76"/>
      <c r="K13" s="76"/>
      <c r="L13" s="76"/>
      <c r="M13" s="76">
        <f t="shared" si="2"/>
        <v>0</v>
      </c>
      <c r="N13" s="76"/>
      <c r="O13" s="76"/>
      <c r="P13" s="76"/>
      <c r="Q13" s="76"/>
      <c r="R13" s="76"/>
      <c r="S13" s="76">
        <f t="shared" si="0"/>
        <v>0</v>
      </c>
      <c r="T13" s="76"/>
      <c r="U13" s="76"/>
      <c r="V13" s="76"/>
      <c r="W13" s="76"/>
      <c r="X13" s="76"/>
      <c r="Y13" s="76"/>
      <c r="Z13" s="76"/>
      <c r="AA13" s="76"/>
      <c r="AB13" s="76">
        <f t="shared" ref="AB13:AB20" si="3">SUM(U13:AA13)</f>
        <v>0</v>
      </c>
      <c r="AC13" s="76"/>
    </row>
    <row r="14" spans="1:32" x14ac:dyDescent="0.2">
      <c r="A14" s="75" t="s">
        <v>166</v>
      </c>
      <c r="B14" s="76"/>
      <c r="C14" s="76"/>
      <c r="D14" s="76"/>
      <c r="E14" s="76"/>
      <c r="F14" s="76"/>
      <c r="G14" s="76"/>
      <c r="H14" s="76"/>
      <c r="I14" s="76">
        <f t="shared" si="1"/>
        <v>0</v>
      </c>
      <c r="J14" s="76"/>
      <c r="K14" s="76"/>
      <c r="L14" s="76"/>
      <c r="M14" s="76">
        <f t="shared" si="2"/>
        <v>0</v>
      </c>
      <c r="N14" s="76"/>
      <c r="O14" s="76"/>
      <c r="P14" s="76"/>
      <c r="Q14" s="76"/>
      <c r="R14" s="76"/>
      <c r="S14" s="76">
        <f t="shared" si="0"/>
        <v>0</v>
      </c>
      <c r="T14" s="76"/>
      <c r="U14" s="76"/>
      <c r="V14" s="76"/>
      <c r="W14" s="76"/>
      <c r="X14" s="76"/>
      <c r="Y14" s="76"/>
      <c r="Z14" s="76"/>
      <c r="AA14" s="76"/>
      <c r="AB14" s="76">
        <f t="shared" si="3"/>
        <v>0</v>
      </c>
      <c r="AC14" s="76"/>
    </row>
    <row r="15" spans="1:32" x14ac:dyDescent="0.2">
      <c r="A15" s="75" t="s">
        <v>167</v>
      </c>
      <c r="B15" s="76"/>
      <c r="C15" s="76"/>
      <c r="D15" s="76"/>
      <c r="E15" s="76"/>
      <c r="F15" s="76"/>
      <c r="G15" s="76"/>
      <c r="H15" s="76"/>
      <c r="I15" s="76">
        <f t="shared" si="1"/>
        <v>0</v>
      </c>
      <c r="J15" s="76"/>
      <c r="K15" s="76"/>
      <c r="L15" s="76"/>
      <c r="M15" s="76">
        <f t="shared" si="2"/>
        <v>0</v>
      </c>
      <c r="N15" s="76"/>
      <c r="O15" s="76"/>
      <c r="P15" s="76"/>
      <c r="Q15" s="76"/>
      <c r="R15" s="76"/>
      <c r="S15" s="76">
        <f t="shared" ref="S15:S20" si="4">SUM(N15:R15)</f>
        <v>0</v>
      </c>
      <c r="T15" s="76"/>
      <c r="U15" s="76"/>
      <c r="V15" s="76"/>
      <c r="W15" s="76"/>
      <c r="X15" s="76"/>
      <c r="Y15" s="76"/>
      <c r="Z15" s="76"/>
      <c r="AA15" s="76"/>
      <c r="AB15" s="76">
        <f t="shared" si="3"/>
        <v>0</v>
      </c>
      <c r="AC15" s="76"/>
    </row>
    <row r="16" spans="1:32" x14ac:dyDescent="0.2">
      <c r="A16" s="75" t="s">
        <v>168</v>
      </c>
      <c r="B16" s="76"/>
      <c r="C16" s="76"/>
      <c r="D16" s="76"/>
      <c r="E16" s="76"/>
      <c r="F16" s="76"/>
      <c r="G16" s="76"/>
      <c r="H16" s="76"/>
      <c r="I16" s="76">
        <f t="shared" si="1"/>
        <v>0</v>
      </c>
      <c r="J16" s="76"/>
      <c r="K16" s="76"/>
      <c r="L16" s="76"/>
      <c r="M16" s="76">
        <f t="shared" si="2"/>
        <v>0</v>
      </c>
      <c r="N16" s="76"/>
      <c r="O16" s="76"/>
      <c r="P16" s="76"/>
      <c r="Q16" s="76"/>
      <c r="R16" s="76"/>
      <c r="S16" s="76">
        <f t="shared" si="4"/>
        <v>0</v>
      </c>
      <c r="T16" s="76"/>
      <c r="U16" s="76"/>
      <c r="V16" s="76"/>
      <c r="W16" s="76"/>
      <c r="X16" s="76"/>
      <c r="Y16" s="76"/>
      <c r="Z16" s="76"/>
      <c r="AA16" s="76"/>
      <c r="AB16" s="76">
        <f t="shared" si="3"/>
        <v>0</v>
      </c>
      <c r="AC16" s="76"/>
    </row>
    <row r="17" spans="1:29" x14ac:dyDescent="0.2">
      <c r="A17" s="75" t="s">
        <v>169</v>
      </c>
      <c r="B17" s="78"/>
      <c r="C17" s="76"/>
      <c r="D17" s="76"/>
      <c r="E17" s="76"/>
      <c r="F17" s="76"/>
      <c r="G17" s="76"/>
      <c r="H17" s="76"/>
      <c r="I17" s="76">
        <f t="shared" si="1"/>
        <v>0</v>
      </c>
      <c r="J17" s="76"/>
      <c r="K17" s="76"/>
      <c r="L17" s="76"/>
      <c r="M17" s="76">
        <f t="shared" si="2"/>
        <v>0</v>
      </c>
      <c r="N17" s="76"/>
      <c r="O17" s="76"/>
      <c r="P17" s="76"/>
      <c r="Q17" s="76"/>
      <c r="R17" s="76"/>
      <c r="S17" s="76">
        <f t="shared" si="4"/>
        <v>0</v>
      </c>
      <c r="T17" s="76"/>
      <c r="U17" s="76"/>
      <c r="V17" s="76"/>
      <c r="W17" s="76"/>
      <c r="X17" s="76"/>
      <c r="Y17" s="76"/>
      <c r="Z17" s="76"/>
      <c r="AA17" s="76"/>
      <c r="AB17" s="76">
        <f t="shared" si="3"/>
        <v>0</v>
      </c>
      <c r="AC17" s="76"/>
    </row>
    <row r="18" spans="1:29" x14ac:dyDescent="0.2">
      <c r="A18" s="75" t="s">
        <v>170</v>
      </c>
      <c r="B18" s="78"/>
      <c r="C18" s="76"/>
      <c r="D18" s="76"/>
      <c r="E18" s="76"/>
      <c r="F18" s="76"/>
      <c r="G18" s="76"/>
      <c r="H18" s="76"/>
      <c r="I18" s="76">
        <f t="shared" si="1"/>
        <v>0</v>
      </c>
      <c r="J18" s="76"/>
      <c r="K18" s="76"/>
      <c r="L18" s="76"/>
      <c r="M18" s="76">
        <f t="shared" si="2"/>
        <v>0</v>
      </c>
      <c r="N18" s="76"/>
      <c r="O18" s="76"/>
      <c r="P18" s="76"/>
      <c r="Q18" s="76"/>
      <c r="R18" s="76"/>
      <c r="S18" s="76">
        <f t="shared" si="4"/>
        <v>0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29" x14ac:dyDescent="0.2">
      <c r="A19" s="75" t="s">
        <v>171</v>
      </c>
      <c r="B19" s="78"/>
      <c r="C19" s="76"/>
      <c r="D19" s="76"/>
      <c r="E19" s="76"/>
      <c r="F19" s="76"/>
      <c r="G19" s="76"/>
      <c r="H19" s="76"/>
      <c r="I19" s="76">
        <f t="shared" si="1"/>
        <v>0</v>
      </c>
      <c r="J19" s="76"/>
      <c r="K19" s="76"/>
      <c r="L19" s="76"/>
      <c r="M19" s="76">
        <f t="shared" si="2"/>
        <v>0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</row>
    <row r="20" spans="1:29" x14ac:dyDescent="0.2">
      <c r="A20" s="75" t="s">
        <v>172</v>
      </c>
      <c r="B20" s="52"/>
      <c r="C20" s="52"/>
      <c r="D20" s="52"/>
      <c r="E20" s="52"/>
      <c r="F20" s="52"/>
      <c r="G20" s="52"/>
      <c r="H20" s="52"/>
      <c r="I20" s="52">
        <f t="shared" si="1"/>
        <v>0</v>
      </c>
      <c r="J20" s="52"/>
      <c r="K20" s="52"/>
      <c r="L20" s="52"/>
      <c r="M20" s="52">
        <f t="shared" si="2"/>
        <v>0</v>
      </c>
      <c r="N20" s="52"/>
      <c r="O20" s="52"/>
      <c r="P20" s="52"/>
      <c r="Q20" s="52"/>
      <c r="R20" s="52"/>
      <c r="S20" s="52">
        <f t="shared" si="4"/>
        <v>0</v>
      </c>
      <c r="T20" s="52"/>
      <c r="U20" s="52"/>
      <c r="V20" s="52"/>
      <c r="W20" s="52"/>
      <c r="X20" s="52"/>
      <c r="Y20" s="52"/>
      <c r="Z20" s="52"/>
      <c r="AA20" s="52"/>
      <c r="AB20" s="52">
        <f t="shared" si="3"/>
        <v>0</v>
      </c>
      <c r="AC20" s="52"/>
    </row>
    <row r="21" spans="1:29" x14ac:dyDescent="0.2">
      <c r="A21" s="71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x14ac:dyDescent="0.2">
      <c r="A22" s="79" t="s">
        <v>21</v>
      </c>
      <c r="B22" s="76">
        <f t="shared" ref="B22:H22" si="5">SUM(B9:B21)</f>
        <v>0</v>
      </c>
      <c r="C22" s="76">
        <f t="shared" si="5"/>
        <v>0</v>
      </c>
      <c r="D22" s="76">
        <f t="shared" si="5"/>
        <v>0</v>
      </c>
      <c r="E22" s="76">
        <f>SUM(E9:E21)</f>
        <v>0</v>
      </c>
      <c r="F22" s="76">
        <f t="shared" si="5"/>
        <v>0</v>
      </c>
      <c r="G22" s="76">
        <f t="shared" si="5"/>
        <v>0</v>
      </c>
      <c r="H22" s="76">
        <f t="shared" si="5"/>
        <v>0</v>
      </c>
      <c r="I22" s="76">
        <f>SUM(I9:I20)</f>
        <v>0</v>
      </c>
      <c r="J22" s="76"/>
      <c r="K22" s="76">
        <f t="shared" ref="K22:S22" si="6">SUM(K9:K21)</f>
        <v>0</v>
      </c>
      <c r="L22" s="76">
        <f t="shared" si="6"/>
        <v>0</v>
      </c>
      <c r="M22" s="76">
        <f t="shared" si="6"/>
        <v>0</v>
      </c>
      <c r="N22" s="76">
        <f t="shared" si="6"/>
        <v>0</v>
      </c>
      <c r="O22" s="76">
        <f t="shared" si="6"/>
        <v>0</v>
      </c>
      <c r="P22" s="76">
        <f t="shared" si="6"/>
        <v>0</v>
      </c>
      <c r="Q22" s="76">
        <f t="shared" si="6"/>
        <v>0</v>
      </c>
      <c r="R22" s="76">
        <f>SUM(R9:R21)</f>
        <v>0</v>
      </c>
      <c r="S22" s="76">
        <f t="shared" si="6"/>
        <v>0</v>
      </c>
      <c r="T22" s="76"/>
      <c r="U22" s="76">
        <f>SUM(U9:U20)</f>
        <v>0</v>
      </c>
      <c r="V22" s="76">
        <f t="shared" ref="V22:AB22" si="7">SUM(V9:V21)</f>
        <v>0</v>
      </c>
      <c r="W22" s="76">
        <f t="shared" si="7"/>
        <v>0</v>
      </c>
      <c r="X22" s="76">
        <f t="shared" si="7"/>
        <v>0</v>
      </c>
      <c r="Y22" s="76">
        <f t="shared" si="7"/>
        <v>0</v>
      </c>
      <c r="Z22" s="76">
        <f>SUM(Z9:Z21)</f>
        <v>0</v>
      </c>
      <c r="AA22" s="76">
        <f t="shared" si="7"/>
        <v>0</v>
      </c>
      <c r="AB22" s="76">
        <f t="shared" si="7"/>
        <v>0</v>
      </c>
      <c r="AC22" s="76"/>
    </row>
    <row r="23" spans="1:29" x14ac:dyDescent="0.2">
      <c r="A23" s="7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x14ac:dyDescent="0.2">
      <c r="A24" s="80" t="s">
        <v>71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x14ac:dyDescent="0.2">
      <c r="A25" s="71" t="s">
        <v>37</v>
      </c>
      <c r="B25" s="76"/>
      <c r="C25" s="76"/>
      <c r="D25" s="76"/>
      <c r="E25" s="76"/>
      <c r="F25" s="76"/>
      <c r="G25" s="76"/>
      <c r="H25" s="76"/>
      <c r="I25" s="76">
        <f>SUM(B25:H25)</f>
        <v>0</v>
      </c>
      <c r="J25" s="76"/>
      <c r="K25" s="76"/>
      <c r="L25" s="76"/>
      <c r="M25" s="76">
        <f>+K25+L25</f>
        <v>0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81"/>
      <c r="Y25" s="81"/>
      <c r="Z25" s="76"/>
      <c r="AA25" s="76"/>
      <c r="AB25" s="76"/>
      <c r="AC25" s="76"/>
    </row>
    <row r="26" spans="1:29" x14ac:dyDescent="0.2">
      <c r="A26" s="71" t="s">
        <v>110</v>
      </c>
      <c r="B26" s="52"/>
      <c r="C26" s="52"/>
      <c r="D26" s="52"/>
      <c r="E26" s="52"/>
      <c r="F26" s="52"/>
      <c r="G26" s="52"/>
      <c r="H26" s="52"/>
      <c r="I26" s="52">
        <f>SUM(B26:H26)</f>
        <v>0</v>
      </c>
      <c r="J26" s="52"/>
      <c r="K26" s="52"/>
      <c r="L26" s="52"/>
      <c r="M26" s="52">
        <f>+K26+L26</f>
        <v>0</v>
      </c>
      <c r="N26" s="52"/>
      <c r="O26" s="52"/>
      <c r="P26" s="52"/>
      <c r="Q26" s="52"/>
      <c r="R26" s="52"/>
      <c r="S26" s="52">
        <f>SUM(N26:R26)</f>
        <v>0</v>
      </c>
      <c r="T26" s="52"/>
      <c r="U26" s="52"/>
      <c r="V26" s="52">
        <v>0</v>
      </c>
      <c r="W26" s="52"/>
      <c r="X26" s="82"/>
      <c r="Y26" s="82"/>
      <c r="Z26" s="52"/>
      <c r="AA26" s="52"/>
      <c r="AB26" s="52">
        <f>SUM(U26:AA26)</f>
        <v>0</v>
      </c>
      <c r="AC26" s="52"/>
    </row>
    <row r="27" spans="1:29" x14ac:dyDescent="0.2">
      <c r="A27" s="71"/>
      <c r="B27" s="76">
        <f>B22+SUM(B25:B26)</f>
        <v>0</v>
      </c>
      <c r="C27" s="76">
        <f>C22+SUM(C25:C26)</f>
        <v>0</v>
      </c>
      <c r="D27" s="76">
        <f>D22+SUM(D26:D26)</f>
        <v>0</v>
      </c>
      <c r="E27" s="76">
        <f>E22+SUM(E26:E26)</f>
        <v>0</v>
      </c>
      <c r="F27" s="76">
        <f>F22+SUM(F26:F26)</f>
        <v>0</v>
      </c>
      <c r="G27" s="76">
        <f>G22+SUM(G26:G26)</f>
        <v>0</v>
      </c>
      <c r="H27" s="76">
        <f>H22+SUM(H26:H26)</f>
        <v>0</v>
      </c>
      <c r="I27" s="76">
        <f>I22+SUM(I25:I26)</f>
        <v>0</v>
      </c>
      <c r="J27" s="76"/>
      <c r="K27" s="76">
        <f t="shared" ref="K27:AB27" si="8">K22+SUM(K26:K26)</f>
        <v>0</v>
      </c>
      <c r="L27" s="76">
        <f>L22+SUM(L26:L26)</f>
        <v>0</v>
      </c>
      <c r="M27" s="76">
        <f t="shared" si="8"/>
        <v>0</v>
      </c>
      <c r="N27" s="76">
        <f t="shared" si="8"/>
        <v>0</v>
      </c>
      <c r="O27" s="76">
        <f t="shared" si="8"/>
        <v>0</v>
      </c>
      <c r="P27" s="76">
        <f t="shared" si="8"/>
        <v>0</v>
      </c>
      <c r="Q27" s="76">
        <f t="shared" si="8"/>
        <v>0</v>
      </c>
      <c r="R27" s="76">
        <f t="shared" si="8"/>
        <v>0</v>
      </c>
      <c r="S27" s="76">
        <f t="shared" si="8"/>
        <v>0</v>
      </c>
      <c r="T27" s="76">
        <f t="shared" si="8"/>
        <v>0</v>
      </c>
      <c r="U27" s="76">
        <f t="shared" si="8"/>
        <v>0</v>
      </c>
      <c r="V27" s="76">
        <f t="shared" si="8"/>
        <v>0</v>
      </c>
      <c r="W27" s="76">
        <f t="shared" si="8"/>
        <v>0</v>
      </c>
      <c r="X27" s="76">
        <f t="shared" si="8"/>
        <v>0</v>
      </c>
      <c r="Y27" s="76">
        <f t="shared" si="8"/>
        <v>0</v>
      </c>
      <c r="Z27" s="76">
        <f t="shared" si="8"/>
        <v>0</v>
      </c>
      <c r="AA27" s="76">
        <f t="shared" si="8"/>
        <v>0</v>
      </c>
      <c r="AB27" s="76">
        <f t="shared" si="8"/>
        <v>0</v>
      </c>
      <c r="AC27" s="76"/>
    </row>
    <row r="28" spans="1:29" x14ac:dyDescent="0.2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81"/>
      <c r="Y28" s="81"/>
      <c r="Z28" s="76"/>
      <c r="AA28" s="76"/>
      <c r="AB28" s="76"/>
      <c r="AC28" s="76"/>
    </row>
    <row r="29" spans="1:29" x14ac:dyDescent="0.2">
      <c r="A29" s="71" t="s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83"/>
      <c r="Y29" s="83"/>
      <c r="Z29" s="20"/>
      <c r="AA29" s="20"/>
      <c r="AB29" s="20"/>
      <c r="AC29" s="20"/>
    </row>
    <row r="30" spans="1:29" x14ac:dyDescent="0.2">
      <c r="A30" s="71" t="s">
        <v>173</v>
      </c>
      <c r="B30" s="84"/>
      <c r="C30" s="84"/>
      <c r="D30" s="84"/>
      <c r="E30" s="84"/>
      <c r="F30" s="84"/>
      <c r="G30" s="84"/>
      <c r="H30" s="84"/>
      <c r="I30" s="76">
        <f t="shared" ref="I30:I38" si="9">SUM(B30:H30)</f>
        <v>0</v>
      </c>
      <c r="J30" s="84"/>
      <c r="K30" s="84"/>
      <c r="L30" s="84"/>
      <c r="M30" s="76">
        <f>SUM(K30:L30)</f>
        <v>0</v>
      </c>
      <c r="N30" s="84"/>
      <c r="O30" s="84"/>
      <c r="P30" s="84"/>
      <c r="Q30" s="84"/>
      <c r="R30" s="84"/>
      <c r="S30" s="76">
        <f>SUM(N30:R30)</f>
        <v>0</v>
      </c>
      <c r="T30" s="84"/>
      <c r="U30" s="84"/>
      <c r="V30" s="84"/>
      <c r="W30" s="84"/>
      <c r="X30" s="84"/>
      <c r="Y30" s="84"/>
      <c r="Z30" s="84"/>
      <c r="AA30" s="84"/>
      <c r="AB30" s="84">
        <f>SUM(U30:AA30)</f>
        <v>0</v>
      </c>
      <c r="AC30" s="84"/>
    </row>
    <row r="31" spans="1:29" x14ac:dyDescent="0.2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1"/>
      <c r="Y31" s="81"/>
      <c r="Z31" s="76"/>
      <c r="AA31" s="76"/>
      <c r="AB31" s="76"/>
      <c r="AC31" s="76"/>
    </row>
    <row r="32" spans="1:29" x14ac:dyDescent="0.2">
      <c r="A32" s="71" t="s">
        <v>23</v>
      </c>
      <c r="B32" s="76"/>
      <c r="C32" s="76"/>
      <c r="D32" s="76"/>
      <c r="E32" s="76"/>
      <c r="F32" s="76"/>
      <c r="G32" s="76"/>
      <c r="H32" s="76"/>
      <c r="I32" s="76">
        <f t="shared" si="9"/>
        <v>0</v>
      </c>
      <c r="J32" s="76"/>
      <c r="K32" s="76"/>
      <c r="L32" s="76"/>
      <c r="M32" s="76">
        <f t="shared" ref="M32:M38" si="10">+K32+L32</f>
        <v>0</v>
      </c>
      <c r="N32" s="76"/>
      <c r="O32" s="76"/>
      <c r="P32" s="76"/>
      <c r="Q32" s="76"/>
      <c r="R32" s="76"/>
      <c r="S32" s="76">
        <f t="shared" ref="S32:S38" si="11">SUM(N32:R32)</f>
        <v>0</v>
      </c>
      <c r="T32" s="76"/>
      <c r="U32" s="76"/>
      <c r="V32" s="76"/>
      <c r="W32" s="76"/>
      <c r="X32" s="76"/>
      <c r="Y32" s="76"/>
      <c r="Z32" s="76"/>
      <c r="AA32" s="76"/>
      <c r="AB32" s="76">
        <f>SUM(U32:AA32)</f>
        <v>0</v>
      </c>
      <c r="AC32" s="76"/>
    </row>
    <row r="33" spans="1:29" x14ac:dyDescent="0.2">
      <c r="A33" s="7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81"/>
      <c r="Y33" s="81"/>
      <c r="Z33" s="76"/>
      <c r="AA33" s="76"/>
      <c r="AB33" s="76"/>
      <c r="AC33" s="76"/>
    </row>
    <row r="34" spans="1:29" x14ac:dyDescent="0.2">
      <c r="A34" s="71" t="s">
        <v>24</v>
      </c>
      <c r="B34" s="76"/>
      <c r="C34" s="76"/>
      <c r="D34" s="76"/>
      <c r="E34" s="76"/>
      <c r="F34" s="76"/>
      <c r="G34" s="76"/>
      <c r="H34" s="76"/>
      <c r="I34" s="76">
        <f t="shared" si="9"/>
        <v>0</v>
      </c>
      <c r="J34" s="76"/>
      <c r="K34" s="76"/>
      <c r="L34" s="76"/>
      <c r="M34" s="76">
        <f t="shared" si="10"/>
        <v>0</v>
      </c>
      <c r="N34" s="76"/>
      <c r="O34" s="76"/>
      <c r="P34" s="76"/>
      <c r="Q34" s="76"/>
      <c r="R34" s="76"/>
      <c r="S34" s="76">
        <f t="shared" si="11"/>
        <v>0</v>
      </c>
      <c r="T34" s="76"/>
      <c r="U34" s="76"/>
      <c r="V34" s="76"/>
      <c r="W34" s="76"/>
      <c r="X34" s="81"/>
      <c r="Y34" s="81"/>
      <c r="Z34" s="76"/>
      <c r="AA34" s="76"/>
      <c r="AB34" s="76">
        <f>SUM(U34:AA34)</f>
        <v>0</v>
      </c>
      <c r="AC34" s="76"/>
    </row>
    <row r="35" spans="1:29" x14ac:dyDescent="0.2">
      <c r="A35" s="71" t="s">
        <v>25</v>
      </c>
      <c r="B35" s="76"/>
      <c r="C35" s="76"/>
      <c r="D35" s="76"/>
      <c r="E35" s="76"/>
      <c r="G35" s="76"/>
      <c r="I35" s="76">
        <f t="shared" si="9"/>
        <v>0</v>
      </c>
      <c r="J35" s="76"/>
      <c r="K35" s="76"/>
      <c r="L35" s="76"/>
      <c r="M35" s="76">
        <f t="shared" si="10"/>
        <v>0</v>
      </c>
      <c r="N35" s="76"/>
      <c r="O35" s="76"/>
      <c r="P35" s="76"/>
      <c r="Q35" s="76"/>
      <c r="R35" s="76"/>
      <c r="S35" s="76">
        <f t="shared" si="11"/>
        <v>0</v>
      </c>
      <c r="T35" s="76"/>
      <c r="U35" s="76"/>
      <c r="V35" s="76"/>
      <c r="W35" s="76"/>
      <c r="X35" s="81"/>
      <c r="Y35" s="81"/>
      <c r="Z35" s="76"/>
      <c r="AA35" s="76"/>
      <c r="AB35" s="76">
        <f>SUM(U35:AA35)</f>
        <v>0</v>
      </c>
      <c r="AC35" s="76"/>
    </row>
    <row r="36" spans="1:29" x14ac:dyDescent="0.2">
      <c r="A36" s="71" t="s">
        <v>26</v>
      </c>
      <c r="B36" s="76"/>
      <c r="C36" s="76"/>
      <c r="D36" s="76"/>
      <c r="E36" s="76"/>
      <c r="F36" s="76"/>
      <c r="G36" s="76"/>
      <c r="H36" s="76"/>
      <c r="I36" s="76">
        <f t="shared" si="9"/>
        <v>0</v>
      </c>
      <c r="J36" s="76"/>
      <c r="K36" s="76"/>
      <c r="L36" s="76"/>
      <c r="M36" s="76">
        <f t="shared" si="10"/>
        <v>0</v>
      </c>
      <c r="N36" s="76"/>
      <c r="O36" s="76"/>
      <c r="P36" s="76"/>
      <c r="Q36" s="76"/>
      <c r="R36" s="76"/>
      <c r="S36" s="76">
        <f t="shared" si="11"/>
        <v>0</v>
      </c>
      <c r="T36" s="76"/>
      <c r="U36" s="76"/>
      <c r="V36" s="76"/>
      <c r="W36" s="76"/>
      <c r="X36" s="76"/>
      <c r="Y36" s="76"/>
      <c r="Z36" s="76"/>
      <c r="AA36" s="76"/>
      <c r="AB36" s="76">
        <f>SUM(U36:AA36)</f>
        <v>0</v>
      </c>
      <c r="AC36" s="76"/>
    </row>
    <row r="37" spans="1:29" x14ac:dyDescent="0.2">
      <c r="A37" s="71" t="s">
        <v>78</v>
      </c>
      <c r="B37" s="76"/>
      <c r="C37" s="76"/>
      <c r="D37" s="76"/>
      <c r="E37" s="76"/>
      <c r="F37" s="76"/>
      <c r="G37" s="76"/>
      <c r="H37" s="76"/>
      <c r="I37" s="76">
        <f t="shared" si="9"/>
        <v>0</v>
      </c>
      <c r="J37" s="76"/>
      <c r="K37" s="76"/>
      <c r="L37" s="76"/>
      <c r="M37" s="76">
        <f t="shared" si="10"/>
        <v>0</v>
      </c>
      <c r="N37" s="76"/>
      <c r="O37" s="76"/>
      <c r="P37" s="76"/>
      <c r="Q37" s="76"/>
      <c r="R37" s="76"/>
      <c r="S37" s="76">
        <f t="shared" si="11"/>
        <v>0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x14ac:dyDescent="0.2">
      <c r="A38" s="71" t="s">
        <v>73</v>
      </c>
      <c r="B38" s="52"/>
      <c r="C38" s="52"/>
      <c r="D38" s="52"/>
      <c r="E38" s="52"/>
      <c r="F38" s="52"/>
      <c r="G38" s="52"/>
      <c r="H38" s="52"/>
      <c r="I38" s="52">
        <f t="shared" si="9"/>
        <v>0</v>
      </c>
      <c r="J38" s="52"/>
      <c r="K38" s="52"/>
      <c r="L38" s="52"/>
      <c r="M38" s="52">
        <f t="shared" si="10"/>
        <v>0</v>
      </c>
      <c r="N38" s="52"/>
      <c r="O38" s="52"/>
      <c r="P38" s="52"/>
      <c r="Q38" s="52"/>
      <c r="R38" s="52"/>
      <c r="S38" s="52">
        <f t="shared" si="11"/>
        <v>0</v>
      </c>
      <c r="T38" s="52"/>
      <c r="U38" s="52"/>
      <c r="V38" s="52"/>
      <c r="W38" s="52"/>
      <c r="X38" s="82"/>
      <c r="Y38" s="82"/>
      <c r="Z38" s="52"/>
      <c r="AA38" s="52"/>
      <c r="AB38" s="52">
        <f>SUM(U38:AA38)</f>
        <v>0</v>
      </c>
      <c r="AC38" s="52"/>
    </row>
    <row r="39" spans="1:29" x14ac:dyDescent="0.2">
      <c r="A39" s="71"/>
      <c r="B39" s="76"/>
      <c r="C39" s="76"/>
      <c r="D39" s="76"/>
      <c r="E39" s="76"/>
      <c r="F39" s="76"/>
      <c r="G39" s="76"/>
      <c r="H39" s="76"/>
      <c r="I39" s="76">
        <f>SUM(B39:G39)</f>
        <v>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1"/>
      <c r="Y39" s="81"/>
      <c r="Z39" s="76"/>
      <c r="AA39" s="76"/>
      <c r="AB39" s="76"/>
      <c r="AC39" s="76"/>
    </row>
    <row r="40" spans="1:29" x14ac:dyDescent="0.2">
      <c r="A40" s="71"/>
      <c r="B40" s="84"/>
      <c r="C40" s="84"/>
      <c r="D40" s="84"/>
      <c r="E40" s="84"/>
      <c r="F40" s="84"/>
      <c r="G40" s="84"/>
      <c r="H40" s="84"/>
      <c r="I40" s="84" t="s">
        <v>5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5"/>
      <c r="Y40" s="85"/>
      <c r="Z40" s="84"/>
      <c r="AA40" s="84"/>
      <c r="AB40" s="84"/>
      <c r="AC40" s="84"/>
    </row>
    <row r="41" spans="1:29" x14ac:dyDescent="0.2">
      <c r="A41" s="71" t="s">
        <v>174</v>
      </c>
      <c r="B41" s="84">
        <f>SUM(B30:B39)</f>
        <v>0</v>
      </c>
      <c r="C41" s="84">
        <f t="shared" ref="C41:H41" si="12">SUM(C30:C38)</f>
        <v>0</v>
      </c>
      <c r="D41" s="84">
        <f t="shared" si="12"/>
        <v>0</v>
      </c>
      <c r="E41" s="84">
        <f t="shared" si="12"/>
        <v>0</v>
      </c>
      <c r="F41" s="84">
        <f t="shared" si="12"/>
        <v>0</v>
      </c>
      <c r="G41" s="84">
        <f t="shared" si="12"/>
        <v>0</v>
      </c>
      <c r="H41" s="84">
        <f t="shared" si="12"/>
        <v>0</v>
      </c>
      <c r="I41" s="84">
        <f>SUM(I30:I38)</f>
        <v>0</v>
      </c>
      <c r="J41" s="84"/>
      <c r="K41" s="84">
        <f t="shared" ref="K41:R41" si="13">SUM(K30:K38)</f>
        <v>0</v>
      </c>
      <c r="L41" s="84">
        <f t="shared" si="13"/>
        <v>0</v>
      </c>
      <c r="M41" s="84">
        <f t="shared" si="13"/>
        <v>0</v>
      </c>
      <c r="N41" s="84">
        <f t="shared" si="13"/>
        <v>0</v>
      </c>
      <c r="O41" s="84">
        <f t="shared" si="13"/>
        <v>0</v>
      </c>
      <c r="P41" s="84">
        <f t="shared" si="13"/>
        <v>0</v>
      </c>
      <c r="Q41" s="84">
        <f t="shared" si="13"/>
        <v>0</v>
      </c>
      <c r="R41" s="84">
        <f t="shared" si="13"/>
        <v>0</v>
      </c>
      <c r="S41" s="84">
        <f>SUM(S30:S39)</f>
        <v>0</v>
      </c>
      <c r="T41" s="84"/>
      <c r="U41" s="84">
        <f t="shared" ref="U41:AA41" si="14">SUM(U30:U38)</f>
        <v>0</v>
      </c>
      <c r="V41" s="84">
        <f t="shared" si="14"/>
        <v>0</v>
      </c>
      <c r="W41" s="84">
        <f t="shared" si="14"/>
        <v>0</v>
      </c>
      <c r="X41" s="84">
        <f t="shared" si="14"/>
        <v>0</v>
      </c>
      <c r="Y41" s="84">
        <f t="shared" si="14"/>
        <v>0</v>
      </c>
      <c r="Z41" s="84">
        <f t="shared" si="14"/>
        <v>0</v>
      </c>
      <c r="AA41" s="84">
        <f t="shared" si="14"/>
        <v>0</v>
      </c>
      <c r="AB41" s="84">
        <f>SUM(AB30:AB39)</f>
        <v>0</v>
      </c>
      <c r="AC41" s="84"/>
    </row>
    <row r="42" spans="1:29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4"/>
      <c r="Y42" s="74"/>
      <c r="Z42" s="71"/>
      <c r="AA42" s="71"/>
      <c r="AB42" s="71"/>
      <c r="AC42" s="71"/>
    </row>
    <row r="43" spans="1:29" x14ac:dyDescent="0.2">
      <c r="A43" s="71" t="s">
        <v>27</v>
      </c>
      <c r="B43" s="77"/>
      <c r="C43" s="77"/>
      <c r="D43" s="77"/>
      <c r="E43" s="86"/>
      <c r="F43" s="77"/>
      <c r="G43" s="77"/>
      <c r="H43" s="77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7"/>
      <c r="X43" s="87"/>
      <c r="Y43" s="87"/>
      <c r="Z43" s="77"/>
      <c r="AA43" s="77"/>
      <c r="AB43" s="71"/>
      <c r="AC43" s="77"/>
    </row>
    <row r="44" spans="1:29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4"/>
      <c r="Y44" s="74"/>
      <c r="Z44" s="71"/>
      <c r="AA44" s="71"/>
      <c r="AB44" s="71"/>
      <c r="AC44" s="71"/>
    </row>
    <row r="45" spans="1:29" x14ac:dyDescent="0.2">
      <c r="A45" s="71" t="s">
        <v>28</v>
      </c>
      <c r="B45" s="71">
        <f>B22-B41+B25</f>
        <v>0</v>
      </c>
      <c r="C45" s="71">
        <f t="shared" ref="C45:H45" si="15">C22-C41</f>
        <v>0</v>
      </c>
      <c r="D45" s="71">
        <f t="shared" si="15"/>
        <v>0</v>
      </c>
      <c r="E45" s="71">
        <f t="shared" si="15"/>
        <v>0</v>
      </c>
      <c r="F45" s="71">
        <f t="shared" si="15"/>
        <v>0</v>
      </c>
      <c r="G45" s="71">
        <f t="shared" si="15"/>
        <v>0</v>
      </c>
      <c r="H45" s="71">
        <f t="shared" si="15"/>
        <v>0</v>
      </c>
      <c r="I45" s="71">
        <f>I22-I41+I25</f>
        <v>0</v>
      </c>
      <c r="J45" s="71"/>
      <c r="K45" s="71">
        <f t="shared" ref="K45:S45" si="16">K22-K41</f>
        <v>0</v>
      </c>
      <c r="L45" s="71">
        <f t="shared" si="16"/>
        <v>0</v>
      </c>
      <c r="M45" s="71">
        <f t="shared" si="16"/>
        <v>0</v>
      </c>
      <c r="N45" s="71">
        <f t="shared" si="16"/>
        <v>0</v>
      </c>
      <c r="O45" s="71">
        <f t="shared" si="16"/>
        <v>0</v>
      </c>
      <c r="P45" s="71">
        <f t="shared" si="16"/>
        <v>0</v>
      </c>
      <c r="Q45" s="71">
        <f t="shared" si="16"/>
        <v>0</v>
      </c>
      <c r="R45" s="71">
        <f t="shared" si="16"/>
        <v>0</v>
      </c>
      <c r="S45" s="71">
        <f t="shared" si="16"/>
        <v>0</v>
      </c>
      <c r="T45" s="71"/>
      <c r="U45" s="71">
        <f t="shared" ref="U45:AB45" si="17">U22-U41</f>
        <v>0</v>
      </c>
      <c r="V45" s="71">
        <f t="shared" si="17"/>
        <v>0</v>
      </c>
      <c r="W45" s="71">
        <f t="shared" si="17"/>
        <v>0</v>
      </c>
      <c r="X45" s="71">
        <f t="shared" si="17"/>
        <v>0</v>
      </c>
      <c r="Y45" s="71">
        <f t="shared" si="17"/>
        <v>0</v>
      </c>
      <c r="Z45" s="71">
        <f t="shared" si="17"/>
        <v>0</v>
      </c>
      <c r="AA45" s="71">
        <f t="shared" si="17"/>
        <v>0</v>
      </c>
      <c r="AB45" s="71">
        <f t="shared" si="17"/>
        <v>0</v>
      </c>
      <c r="AC45" s="71"/>
    </row>
    <row r="48" spans="1:29" x14ac:dyDescent="0.2">
      <c r="A48" s="71"/>
      <c r="B48" s="88"/>
      <c r="C48" s="88"/>
      <c r="D48" s="88"/>
    </row>
    <row r="49" spans="1:4" x14ac:dyDescent="0.2">
      <c r="A49" s="71"/>
      <c r="B49" s="90"/>
      <c r="C49" s="88"/>
      <c r="D49" s="88"/>
    </row>
    <row r="50" spans="1:4" x14ac:dyDescent="0.2">
      <c r="A50" s="71"/>
      <c r="B50" s="90"/>
      <c r="C50" s="88"/>
      <c r="D50" s="88"/>
    </row>
    <row r="51" spans="1:4" x14ac:dyDescent="0.2">
      <c r="A51" s="71"/>
      <c r="B51" s="90"/>
      <c r="C51" s="88"/>
      <c r="D51" s="88"/>
    </row>
    <row r="52" spans="1:4" x14ac:dyDescent="0.2">
      <c r="A52" s="71"/>
      <c r="B52" s="88"/>
      <c r="C52" s="88"/>
      <c r="D52" s="88"/>
    </row>
    <row r="53" spans="1:4" x14ac:dyDescent="0.2">
      <c r="A53" s="71"/>
      <c r="B53" s="88"/>
      <c r="C53" s="88"/>
      <c r="D53" s="88"/>
    </row>
    <row r="54" spans="1:4" x14ac:dyDescent="0.2">
      <c r="A54" s="71"/>
      <c r="B54" s="88"/>
      <c r="C54" s="88"/>
      <c r="D54" s="88"/>
    </row>
    <row r="55" spans="1:4" x14ac:dyDescent="0.2">
      <c r="A55" s="71"/>
      <c r="B55" s="90"/>
      <c r="C55" s="88"/>
      <c r="D55" s="88"/>
    </row>
    <row r="56" spans="1:4" x14ac:dyDescent="0.2">
      <c r="B56" s="88"/>
      <c r="C56" s="88"/>
    </row>
  </sheetData>
  <customSheetViews>
    <customSheetView guid="{82FCEE02-C554-4110-B17D-8C44938ACB0F}" scale="75" showRuler="0" topLeftCell="A6">
      <pane xSplit="1" ySplit="4" topLeftCell="B10" activePane="bottomRight" state="frozen"/>
      <selection pane="bottomRight" activeCell="R52" sqref="R52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cale="75" showPageBreaks="1" showRuler="0" topLeftCell="A6">
      <pane xSplit="1" ySplit="4" topLeftCell="B10" activePane="bottomRight" state="frozen"/>
      <selection pane="bottomRight" activeCell="C28" sqref="C28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cale="75" showRuler="0" topLeftCell="A6">
      <pane xSplit="1" ySplit="4" topLeftCell="B10" activePane="bottomRight" state="frozen"/>
      <selection pane="bottomRight" activeCell="C28" sqref="C28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cale="75" showPageBreaks="1" showRuler="0" topLeftCell="A6">
      <pane xSplit="1" ySplit="4" topLeftCell="J10" activePane="bottomRight" state="frozen"/>
      <selection pane="bottomRight" activeCell="G39" sqref="G3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cale="75" showPageBreaks="1" showRuler="0" topLeftCell="A6">
      <pane xSplit="1" ySplit="4" topLeftCell="B10" activePane="bottomRight" state="frozen"/>
      <selection pane="bottomRight" activeCell="G22" sqref="G22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cale="75" showPageBreaks="1" fitToPage="1" showRuler="0" topLeftCell="A12">
      <selection activeCell="D19" sqref="D19"/>
      <pageMargins left="0.75" right="0.75" top="1" bottom="1" header="0.5" footer="0.5"/>
      <pageSetup paperSize="5" scale="73" orientation="landscape" r:id="rId6"/>
      <headerFooter alignWithMargins="0"/>
    </customSheetView>
    <customSheetView guid="{6D48AD85-4D88-11D8-985E-000476B98766}" scale="75" showPageBreaks="1" showRuler="0" topLeftCell="A6">
      <pane xSplit="1" ySplit="4" topLeftCell="B10" activePane="bottomRight" state="frozen"/>
      <selection pane="bottomRight" activeCell="A11" sqref="A11:A21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cale="75" showPageBreaks="1" fitToPage="1" showRuler="0" topLeftCell="G20">
      <selection activeCell="S50" sqref="S50"/>
      <pageMargins left="0.75" right="0.75" top="1" bottom="1" header="0.5" footer="0.5"/>
      <pageSetup paperSize="5" scale="51" orientation="landscape" r:id="rId8"/>
      <headerFooter alignWithMargins="0"/>
    </customSheetView>
    <customSheetView guid="{7F33288D-025F-4863-B8A4-528DE68A6293}" scale="75" showRuler="0">
      <pane xSplit="1" ySplit="9" topLeftCell="K10" activePane="bottomRight" state="frozen"/>
      <selection pane="bottomRight" activeCell="Q16" sqref="Q16"/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paperSize="5" scale="50" orientation="landscape" r:id="rId10"/>
  <headerFooter alignWithMargins="0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  <pageSetUpPr fitToPage="1"/>
  </sheetPr>
  <dimension ref="A1:AE47"/>
  <sheetViews>
    <sheetView workbookViewId="0">
      <selection activeCell="U18" sqref="U18:U19"/>
    </sheetView>
  </sheetViews>
  <sheetFormatPr defaultColWidth="9.140625" defaultRowHeight="12.75" x14ac:dyDescent="0.2"/>
  <cols>
    <col min="1" max="1" width="17.5703125" style="64" customWidth="1"/>
    <col min="2" max="2" width="9.140625" style="64"/>
    <col min="3" max="3" width="12.7109375" style="64" customWidth="1"/>
    <col min="4" max="4" width="12.140625" style="64" customWidth="1"/>
    <col min="5" max="5" width="14.42578125" style="64" customWidth="1"/>
    <col min="6" max="6" width="15" style="64" customWidth="1"/>
    <col min="7" max="8" width="13.5703125" style="64" customWidth="1"/>
    <col min="9" max="9" width="14.140625" style="64" customWidth="1"/>
    <col min="10" max="10" width="15" style="64" customWidth="1"/>
    <col min="11" max="11" width="9.140625" style="64"/>
    <col min="12" max="13" width="16.140625" style="64" customWidth="1"/>
    <col min="14" max="14" width="11" style="64" customWidth="1"/>
    <col min="15" max="15" width="9.140625" style="64"/>
    <col min="16" max="17" width="13" style="64" customWidth="1"/>
    <col min="18" max="18" width="9.140625" style="64"/>
    <col min="19" max="19" width="13.42578125" style="64" customWidth="1"/>
    <col min="20" max="20" width="9.140625" style="64"/>
    <col min="21" max="21" width="11.85546875" style="64" customWidth="1"/>
    <col min="22" max="22" width="9.140625" style="66"/>
    <col min="23" max="23" width="13.5703125" style="66" customWidth="1"/>
    <col min="24" max="24" width="9.140625" style="64"/>
    <col min="25" max="25" width="12.7109375" style="66" customWidth="1"/>
    <col min="26" max="26" width="11.42578125" style="64" customWidth="1"/>
    <col min="27" max="27" width="17.140625" style="64" customWidth="1"/>
    <col min="28" max="16384" width="9.140625" style="64"/>
  </cols>
  <sheetData>
    <row r="1" spans="1:31" ht="15.75" x14ac:dyDescent="0.25">
      <c r="A1" s="7"/>
      <c r="B1" s="7"/>
      <c r="C1" s="7"/>
      <c r="D1" s="7"/>
      <c r="E1" s="7"/>
      <c r="F1" s="7"/>
      <c r="G1" s="7"/>
      <c r="H1" s="7"/>
      <c r="I1" s="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3"/>
      <c r="W1" s="73"/>
      <c r="X1" s="70"/>
      <c r="Y1" s="73"/>
      <c r="Z1" s="70"/>
      <c r="AA1" s="7"/>
    </row>
    <row r="2" spans="1:31" ht="15.75" x14ac:dyDescent="0.25">
      <c r="A2" s="91"/>
      <c r="B2" s="51"/>
      <c r="C2" s="51"/>
      <c r="D2" s="51"/>
      <c r="E2" s="51"/>
      <c r="F2" s="51"/>
      <c r="G2" s="72"/>
      <c r="H2" s="72"/>
      <c r="I2" s="51"/>
      <c r="J2" s="70"/>
      <c r="K2" s="72" t="s">
        <v>29</v>
      </c>
      <c r="L2" s="70"/>
      <c r="M2" s="70"/>
      <c r="N2" s="70"/>
      <c r="O2" s="70"/>
      <c r="P2" s="70"/>
      <c r="Q2" s="70"/>
      <c r="R2" s="70"/>
      <c r="S2" s="70"/>
      <c r="T2" s="72"/>
      <c r="U2" s="70"/>
      <c r="V2" s="73"/>
      <c r="W2" s="73"/>
      <c r="X2" s="70"/>
      <c r="Y2" s="73"/>
      <c r="Z2" s="70"/>
      <c r="AA2" s="51"/>
    </row>
    <row r="3" spans="1:31" ht="18" x14ac:dyDescent="0.25">
      <c r="A3" s="7"/>
      <c r="B3" s="51"/>
      <c r="C3" s="51"/>
      <c r="D3" s="51"/>
      <c r="E3" s="51"/>
      <c r="F3" s="51"/>
      <c r="G3" s="51"/>
      <c r="H3" s="51"/>
      <c r="I3" s="51"/>
      <c r="J3" s="69" t="s">
        <v>164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3"/>
      <c r="W3" s="73"/>
      <c r="X3" s="70"/>
      <c r="Y3" s="73"/>
      <c r="Z3" s="70"/>
      <c r="AA3" s="51"/>
    </row>
    <row r="4" spans="1:31" ht="15.75" x14ac:dyDescent="0.25">
      <c r="A4" s="7"/>
      <c r="B4" s="51"/>
      <c r="C4" s="51"/>
      <c r="D4" s="51"/>
      <c r="E4" s="51"/>
      <c r="F4" s="51"/>
      <c r="G4" s="51"/>
      <c r="H4" s="51"/>
      <c r="I4" s="5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3"/>
      <c r="W4" s="73"/>
      <c r="X4" s="70"/>
      <c r="Y4" s="73"/>
      <c r="Z4" s="70"/>
      <c r="AA4" s="51"/>
    </row>
    <row r="5" spans="1:31" ht="15.75" x14ac:dyDescent="0.25">
      <c r="A5" s="7"/>
      <c r="B5" s="51"/>
      <c r="C5" s="51"/>
      <c r="D5" s="51"/>
      <c r="E5" s="51"/>
      <c r="F5" s="51"/>
      <c r="G5" s="51"/>
      <c r="H5" s="51"/>
      <c r="I5" s="5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3"/>
      <c r="W5" s="73"/>
      <c r="X5" s="70"/>
      <c r="Y5" s="73"/>
      <c r="Z5" s="70"/>
      <c r="AA5" s="51"/>
    </row>
    <row r="6" spans="1:31" ht="15.75" x14ac:dyDescent="0.25">
      <c r="A6" s="7"/>
      <c r="B6" s="51"/>
      <c r="C6" s="51"/>
      <c r="D6" s="51"/>
      <c r="E6" s="51"/>
      <c r="F6" s="51"/>
      <c r="G6" s="51"/>
      <c r="H6" s="51"/>
      <c r="I6" s="5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3"/>
      <c r="W6" s="73"/>
      <c r="X6" s="70"/>
      <c r="Y6" s="70"/>
      <c r="Z6" s="70"/>
      <c r="AA6" s="51"/>
    </row>
    <row r="7" spans="1:31" ht="15" x14ac:dyDescent="0.2">
      <c r="A7" s="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92"/>
      <c r="W7" s="92"/>
      <c r="X7" s="51"/>
      <c r="Y7" s="51"/>
      <c r="Z7" s="51"/>
      <c r="AA7" s="51"/>
    </row>
    <row r="8" spans="1:31" ht="15.75" x14ac:dyDescent="0.25">
      <c r="A8" s="7"/>
      <c r="B8" s="51"/>
      <c r="C8" s="51"/>
      <c r="D8" s="51"/>
      <c r="E8" s="51"/>
      <c r="F8" s="72"/>
      <c r="G8" s="72" t="s">
        <v>7</v>
      </c>
      <c r="H8" s="72"/>
      <c r="I8" s="72"/>
      <c r="J8" s="51"/>
      <c r="K8" s="51"/>
      <c r="L8" s="72" t="s">
        <v>12</v>
      </c>
      <c r="M8" s="72"/>
      <c r="N8" s="72"/>
      <c r="O8" s="72" t="s">
        <v>30</v>
      </c>
      <c r="P8" s="72"/>
      <c r="Q8" s="72"/>
      <c r="R8" s="72"/>
      <c r="S8" s="51"/>
      <c r="T8" s="51"/>
      <c r="U8" s="51"/>
      <c r="V8" s="92"/>
      <c r="W8" s="92"/>
      <c r="X8" s="51"/>
      <c r="Y8" s="51"/>
      <c r="Z8" s="72" t="s">
        <v>14</v>
      </c>
      <c r="AA8" s="51"/>
      <c r="AB8" s="70" t="s">
        <v>181</v>
      </c>
      <c r="AC8" s="70"/>
      <c r="AD8" s="70"/>
      <c r="AE8" s="70"/>
    </row>
    <row r="9" spans="1:31" ht="15.75" x14ac:dyDescent="0.25">
      <c r="A9" s="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92"/>
      <c r="W9" s="92"/>
      <c r="X9" s="51"/>
      <c r="Y9" s="51"/>
      <c r="Z9" s="51"/>
      <c r="AA9" s="51"/>
      <c r="AB9" s="70" t="s">
        <v>182</v>
      </c>
      <c r="AC9" s="70"/>
      <c r="AD9" s="70"/>
      <c r="AE9" s="70"/>
    </row>
    <row r="10" spans="1:31" ht="15" x14ac:dyDescent="0.2">
      <c r="A10" s="7"/>
      <c r="B10" s="51"/>
      <c r="C10" s="6" t="s">
        <v>15</v>
      </c>
      <c r="D10" s="6" t="s">
        <v>16</v>
      </c>
      <c r="E10" s="6" t="s">
        <v>20</v>
      </c>
      <c r="F10" s="6" t="s">
        <v>17</v>
      </c>
      <c r="G10" s="6" t="s">
        <v>18</v>
      </c>
      <c r="H10" s="6" t="s">
        <v>83</v>
      </c>
      <c r="I10" s="6" t="s">
        <v>19</v>
      </c>
      <c r="J10" s="6" t="s">
        <v>75</v>
      </c>
      <c r="K10" s="93"/>
      <c r="L10" s="6" t="s">
        <v>16</v>
      </c>
      <c r="M10" s="6" t="s">
        <v>17</v>
      </c>
      <c r="N10" s="93" t="s">
        <v>75</v>
      </c>
      <c r="O10" s="6" t="s">
        <v>15</v>
      </c>
      <c r="P10" s="6" t="s">
        <v>16</v>
      </c>
      <c r="Q10" s="6" t="s">
        <v>83</v>
      </c>
      <c r="R10" s="6" t="s">
        <v>20</v>
      </c>
      <c r="S10" s="6" t="s">
        <v>75</v>
      </c>
      <c r="T10" s="51"/>
      <c r="U10" s="6" t="s">
        <v>16</v>
      </c>
      <c r="V10" s="6" t="s">
        <v>15</v>
      </c>
      <c r="W10" s="6" t="s">
        <v>83</v>
      </c>
      <c r="X10" s="6" t="s">
        <v>20</v>
      </c>
      <c r="Y10" s="6" t="s">
        <v>17</v>
      </c>
      <c r="Z10" s="6" t="s">
        <v>18</v>
      </c>
      <c r="AA10" s="6" t="s">
        <v>75</v>
      </c>
    </row>
    <row r="11" spans="1:31" ht="15" x14ac:dyDescent="0.2">
      <c r="A11" s="7"/>
      <c r="B11" s="5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1" ht="15" x14ac:dyDescent="0.2">
      <c r="A12" s="75">
        <v>2020</v>
      </c>
      <c r="B12" s="51"/>
      <c r="C12" s="7"/>
      <c r="D12" s="7"/>
      <c r="E12" s="7"/>
      <c r="F12" s="7"/>
      <c r="G12" s="51"/>
      <c r="H12" s="51"/>
      <c r="I12" s="7"/>
      <c r="J12" s="7">
        <f t="shared" ref="J12:J23" si="0">SUM(C12:I12)</f>
        <v>0</v>
      </c>
      <c r="K12" s="7"/>
      <c r="L12" s="7"/>
      <c r="M12" s="7"/>
      <c r="N12" s="7">
        <f t="shared" ref="N12:N23" si="1">+L12+M12</f>
        <v>0</v>
      </c>
      <c r="O12" s="7"/>
      <c r="P12" s="7"/>
      <c r="Q12" s="7"/>
      <c r="R12" s="7"/>
      <c r="S12" s="7">
        <f t="shared" ref="S12:S23" si="2">SUM(O12:R12)</f>
        <v>0</v>
      </c>
      <c r="T12" s="51"/>
      <c r="U12" s="7"/>
      <c r="V12" s="7"/>
      <c r="W12" s="7"/>
      <c r="X12" s="7"/>
      <c r="Y12" s="7"/>
      <c r="Z12" s="7"/>
      <c r="AA12" s="7">
        <f t="shared" ref="AA12:AA23" si="3">SUM(U12:Z12)</f>
        <v>0</v>
      </c>
      <c r="AB12" s="7"/>
    </row>
    <row r="13" spans="1:31" ht="15" x14ac:dyDescent="0.2">
      <c r="A13" s="75">
        <v>2021</v>
      </c>
      <c r="B13" s="51"/>
      <c r="C13" s="7"/>
      <c r="D13" s="7"/>
      <c r="E13" s="7"/>
      <c r="F13" s="7"/>
      <c r="G13" s="51"/>
      <c r="H13" s="51"/>
      <c r="I13" s="7"/>
      <c r="J13" s="7">
        <f t="shared" si="0"/>
        <v>0</v>
      </c>
      <c r="K13" s="7"/>
      <c r="L13" s="7"/>
      <c r="M13" s="7"/>
      <c r="N13" s="7">
        <f t="shared" si="1"/>
        <v>0</v>
      </c>
      <c r="O13" s="7"/>
      <c r="P13" s="7"/>
      <c r="Q13" s="7"/>
      <c r="R13" s="7"/>
      <c r="S13" s="7">
        <f t="shared" si="2"/>
        <v>0</v>
      </c>
      <c r="T13" s="51"/>
      <c r="U13" s="7"/>
      <c r="V13" s="7"/>
      <c r="W13" s="7"/>
      <c r="X13" s="7"/>
      <c r="Y13" s="7"/>
      <c r="Z13" s="7"/>
      <c r="AA13" s="7">
        <f t="shared" si="3"/>
        <v>0</v>
      </c>
      <c r="AB13" s="7"/>
    </row>
    <row r="14" spans="1:31" ht="15" x14ac:dyDescent="0.2">
      <c r="A14" s="75" t="s">
        <v>140</v>
      </c>
      <c r="B14" s="51"/>
      <c r="C14" s="7"/>
      <c r="D14" s="7"/>
      <c r="E14" s="7"/>
      <c r="F14" s="7"/>
      <c r="G14" s="51"/>
      <c r="H14" s="51"/>
      <c r="I14" s="7"/>
      <c r="J14" s="7">
        <f t="shared" si="0"/>
        <v>0</v>
      </c>
      <c r="K14" s="7"/>
      <c r="L14" s="7"/>
      <c r="M14" s="7"/>
      <c r="N14" s="7">
        <f t="shared" si="1"/>
        <v>0</v>
      </c>
      <c r="O14" s="7"/>
      <c r="P14" s="7"/>
      <c r="Q14" s="7"/>
      <c r="R14" s="7"/>
      <c r="S14" s="7">
        <f t="shared" si="2"/>
        <v>0</v>
      </c>
      <c r="T14" s="51"/>
      <c r="U14" s="7"/>
      <c r="V14" s="7"/>
      <c r="W14" s="7"/>
      <c r="X14" s="7"/>
      <c r="Y14" s="7"/>
      <c r="Z14" s="7"/>
      <c r="AA14" s="7">
        <f t="shared" si="3"/>
        <v>0</v>
      </c>
      <c r="AB14" s="7"/>
    </row>
    <row r="15" spans="1:31" ht="15" x14ac:dyDescent="0.2">
      <c r="A15" s="75" t="s">
        <v>144</v>
      </c>
      <c r="B15" s="51"/>
      <c r="C15" s="7"/>
      <c r="D15" s="7"/>
      <c r="E15" s="7"/>
      <c r="F15" s="7"/>
      <c r="G15" s="51"/>
      <c r="H15" s="51"/>
      <c r="I15" s="7"/>
      <c r="J15" s="7">
        <f t="shared" si="0"/>
        <v>0</v>
      </c>
      <c r="K15" s="7"/>
      <c r="L15" s="7"/>
      <c r="M15" s="7"/>
      <c r="N15" s="7">
        <f t="shared" si="1"/>
        <v>0</v>
      </c>
      <c r="O15" s="7"/>
      <c r="P15" s="7"/>
      <c r="Q15" s="7"/>
      <c r="R15" s="7"/>
      <c r="S15" s="7">
        <f t="shared" si="2"/>
        <v>0</v>
      </c>
      <c r="T15" s="7"/>
      <c r="U15" s="7"/>
      <c r="V15" s="7"/>
      <c r="W15" s="7"/>
      <c r="X15" s="7"/>
      <c r="Y15" s="7"/>
      <c r="Z15" s="7"/>
      <c r="AA15" s="7">
        <f t="shared" si="3"/>
        <v>0</v>
      </c>
      <c r="AB15" s="7"/>
    </row>
    <row r="16" spans="1:31" ht="15" x14ac:dyDescent="0.2">
      <c r="A16" s="75" t="s">
        <v>165</v>
      </c>
      <c r="B16" s="51"/>
      <c r="C16" s="7"/>
      <c r="D16" s="7"/>
      <c r="E16" s="7"/>
      <c r="F16" s="7"/>
      <c r="G16" s="51"/>
      <c r="H16" s="51"/>
      <c r="I16" s="7"/>
      <c r="J16" s="7">
        <f t="shared" si="0"/>
        <v>0</v>
      </c>
      <c r="K16" s="7"/>
      <c r="L16" s="7"/>
      <c r="M16" s="7"/>
      <c r="N16" s="7">
        <f t="shared" si="1"/>
        <v>0</v>
      </c>
      <c r="O16" s="7"/>
      <c r="P16" s="7"/>
      <c r="Q16" s="7"/>
      <c r="R16" s="7"/>
      <c r="S16" s="7">
        <f t="shared" si="2"/>
        <v>0</v>
      </c>
      <c r="T16" s="7"/>
      <c r="U16" s="7"/>
      <c r="V16" s="7"/>
      <c r="W16" s="7"/>
      <c r="X16" s="7"/>
      <c r="Y16" s="7"/>
      <c r="Z16" s="7"/>
      <c r="AA16" s="7">
        <f t="shared" si="3"/>
        <v>0</v>
      </c>
      <c r="AB16" s="7"/>
    </row>
    <row r="17" spans="1:28" ht="15" x14ac:dyDescent="0.2">
      <c r="A17" s="75" t="s">
        <v>166</v>
      </c>
      <c r="B17" s="51"/>
      <c r="C17" s="51"/>
      <c r="D17" s="7"/>
      <c r="E17" s="7"/>
      <c r="F17" s="51"/>
      <c r="G17" s="51"/>
      <c r="H17" s="51"/>
      <c r="I17" s="7"/>
      <c r="J17" s="7">
        <f t="shared" si="0"/>
        <v>0</v>
      </c>
      <c r="K17" s="7"/>
      <c r="L17" s="7"/>
      <c r="M17" s="7"/>
      <c r="N17" s="7">
        <f t="shared" si="1"/>
        <v>0</v>
      </c>
      <c r="O17" s="7"/>
      <c r="P17" s="7"/>
      <c r="Q17" s="7"/>
      <c r="R17" s="7"/>
      <c r="S17" s="7">
        <f t="shared" si="2"/>
        <v>0</v>
      </c>
      <c r="T17" s="51"/>
      <c r="U17" s="7"/>
      <c r="V17" s="51"/>
      <c r="W17" s="7"/>
      <c r="X17" s="51"/>
      <c r="Y17" s="7"/>
      <c r="Z17" s="51"/>
      <c r="AA17" s="7">
        <f t="shared" si="3"/>
        <v>0</v>
      </c>
      <c r="AB17" s="51"/>
    </row>
    <row r="18" spans="1:28" ht="15" x14ac:dyDescent="0.2">
      <c r="A18" s="75" t="s">
        <v>167</v>
      </c>
      <c r="B18" s="51"/>
      <c r="C18" s="7"/>
      <c r="D18" s="7"/>
      <c r="E18" s="7"/>
      <c r="F18" s="7"/>
      <c r="G18" s="51"/>
      <c r="H18" s="51"/>
      <c r="I18" s="7"/>
      <c r="J18" s="7">
        <f t="shared" si="0"/>
        <v>0</v>
      </c>
      <c r="K18" s="7"/>
      <c r="L18" s="7"/>
      <c r="M18" s="7"/>
      <c r="N18" s="7">
        <f t="shared" si="1"/>
        <v>0</v>
      </c>
      <c r="O18" s="7"/>
      <c r="P18" s="7"/>
      <c r="Q18" s="7"/>
      <c r="R18" s="7"/>
      <c r="S18" s="7">
        <f t="shared" si="2"/>
        <v>0</v>
      </c>
      <c r="T18" s="7"/>
      <c r="U18" s="7"/>
      <c r="V18" s="7"/>
      <c r="W18" s="7"/>
      <c r="X18" s="7"/>
      <c r="Y18" s="7"/>
      <c r="Z18" s="7"/>
      <c r="AA18" s="7">
        <f t="shared" si="3"/>
        <v>0</v>
      </c>
      <c r="AB18" s="7"/>
    </row>
    <row r="19" spans="1:28" ht="15" x14ac:dyDescent="0.2">
      <c r="A19" s="75" t="s">
        <v>168</v>
      </c>
      <c r="B19" s="51"/>
      <c r="C19" s="7"/>
      <c r="D19" s="7"/>
      <c r="E19" s="7"/>
      <c r="F19" s="7"/>
      <c r="G19" s="51"/>
      <c r="H19" s="51"/>
      <c r="I19" s="7"/>
      <c r="J19" s="7">
        <f t="shared" si="0"/>
        <v>0</v>
      </c>
      <c r="K19" s="7"/>
      <c r="L19" s="7"/>
      <c r="M19" s="7"/>
      <c r="N19" s="7">
        <f t="shared" si="1"/>
        <v>0</v>
      </c>
      <c r="O19" s="7"/>
      <c r="P19" s="7"/>
      <c r="Q19" s="7"/>
      <c r="R19" s="7"/>
      <c r="S19" s="7">
        <f t="shared" si="2"/>
        <v>0</v>
      </c>
      <c r="T19" s="7"/>
      <c r="U19" s="7"/>
      <c r="V19" s="7"/>
      <c r="W19" s="7"/>
      <c r="X19" s="7"/>
      <c r="Y19" s="7"/>
      <c r="Z19" s="7"/>
      <c r="AA19" s="7">
        <f t="shared" si="3"/>
        <v>0</v>
      </c>
      <c r="AB19" s="7"/>
    </row>
    <row r="20" spans="1:28" ht="15" x14ac:dyDescent="0.2">
      <c r="A20" s="75" t="s">
        <v>169</v>
      </c>
      <c r="B20" s="51"/>
      <c r="C20" s="51"/>
      <c r="D20" s="51"/>
      <c r="E20" s="51"/>
      <c r="F20" s="51"/>
      <c r="G20" s="51"/>
      <c r="H20" s="51"/>
      <c r="I20" s="51"/>
      <c r="J20" s="51">
        <f t="shared" si="0"/>
        <v>0</v>
      </c>
      <c r="K20" s="51"/>
      <c r="L20" s="51"/>
      <c r="M20" s="51"/>
      <c r="N20" s="7">
        <f t="shared" si="1"/>
        <v>0</v>
      </c>
      <c r="O20" s="51"/>
      <c r="P20" s="51"/>
      <c r="Q20" s="51"/>
      <c r="R20" s="51"/>
      <c r="S20" s="7">
        <f t="shared" si="2"/>
        <v>0</v>
      </c>
      <c r="T20" s="51"/>
      <c r="U20" s="51"/>
      <c r="V20" s="51"/>
      <c r="W20" s="51"/>
      <c r="X20" s="51"/>
      <c r="Y20" s="51"/>
      <c r="Z20" s="51"/>
      <c r="AA20" s="7">
        <f>SUM(U20:Z20)</f>
        <v>0</v>
      </c>
      <c r="AB20" s="51"/>
    </row>
    <row r="21" spans="1:28" ht="15" x14ac:dyDescent="0.2">
      <c r="A21" s="75" t="s">
        <v>170</v>
      </c>
      <c r="B21" s="51"/>
      <c r="C21" s="51"/>
      <c r="D21" s="51"/>
      <c r="E21" s="51"/>
      <c r="F21" s="51"/>
      <c r="G21" s="51"/>
      <c r="H21" s="51"/>
      <c r="I21" s="51"/>
      <c r="J21" s="51">
        <f t="shared" si="0"/>
        <v>0</v>
      </c>
      <c r="K21" s="51"/>
      <c r="L21" s="51"/>
      <c r="M21" s="51"/>
      <c r="N21" s="7">
        <f t="shared" si="1"/>
        <v>0</v>
      </c>
      <c r="O21" s="51"/>
      <c r="P21" s="51"/>
      <c r="Q21" s="51"/>
      <c r="R21" s="51"/>
      <c r="S21" s="7">
        <f t="shared" si="2"/>
        <v>0</v>
      </c>
      <c r="T21" s="51"/>
      <c r="U21" s="51"/>
      <c r="V21" s="51"/>
      <c r="W21" s="51"/>
      <c r="X21" s="51"/>
      <c r="Y21" s="51"/>
      <c r="Z21" s="51"/>
      <c r="AA21" s="7">
        <f>SUM(U21:Z21)</f>
        <v>0</v>
      </c>
      <c r="AB21" s="51"/>
    </row>
    <row r="22" spans="1:28" ht="15" x14ac:dyDescent="0.2">
      <c r="A22" s="75" t="s">
        <v>171</v>
      </c>
      <c r="B22" s="51"/>
      <c r="C22" s="51"/>
      <c r="D22" s="51"/>
      <c r="E22" s="51"/>
      <c r="F22" s="51"/>
      <c r="G22" s="51"/>
      <c r="H22" s="51"/>
      <c r="I22" s="51"/>
      <c r="J22" s="51">
        <f t="shared" si="0"/>
        <v>0</v>
      </c>
      <c r="K22" s="51"/>
      <c r="L22" s="51"/>
      <c r="M22" s="51"/>
      <c r="N22" s="7">
        <f t="shared" si="1"/>
        <v>0</v>
      </c>
      <c r="O22" s="51"/>
      <c r="P22" s="51"/>
      <c r="Q22" s="51"/>
      <c r="R22" s="51"/>
      <c r="S22" s="7">
        <f t="shared" si="2"/>
        <v>0</v>
      </c>
      <c r="T22" s="51"/>
      <c r="U22" s="51"/>
      <c r="V22" s="51"/>
      <c r="W22" s="51"/>
      <c r="X22" s="51"/>
      <c r="Y22" s="51"/>
      <c r="Z22" s="51"/>
      <c r="AA22" s="7">
        <f>SUM(U22:Z22)</f>
        <v>0</v>
      </c>
      <c r="AB22" s="51"/>
    </row>
    <row r="23" spans="1:28" ht="15" x14ac:dyDescent="0.2">
      <c r="A23" s="75" t="s">
        <v>172</v>
      </c>
      <c r="B23" s="51"/>
      <c r="C23" s="8"/>
      <c r="D23" s="8"/>
      <c r="E23" s="8"/>
      <c r="F23" s="8"/>
      <c r="G23" s="8"/>
      <c r="H23" s="8"/>
      <c r="I23" s="8"/>
      <c r="J23" s="8">
        <f t="shared" si="0"/>
        <v>0</v>
      </c>
      <c r="K23" s="51"/>
      <c r="L23" s="8"/>
      <c r="M23" s="8"/>
      <c r="N23" s="8">
        <f t="shared" si="1"/>
        <v>0</v>
      </c>
      <c r="O23" s="8"/>
      <c r="P23" s="8"/>
      <c r="Q23" s="8"/>
      <c r="R23" s="8"/>
      <c r="S23" s="9">
        <f t="shared" si="2"/>
        <v>0</v>
      </c>
      <c r="T23" s="51"/>
      <c r="U23" s="8"/>
      <c r="V23" s="8"/>
      <c r="W23" s="8"/>
      <c r="X23" s="8"/>
      <c r="Y23" s="8"/>
      <c r="Z23" s="8"/>
      <c r="AA23" s="9">
        <f t="shared" si="3"/>
        <v>0</v>
      </c>
      <c r="AB23" s="8"/>
    </row>
    <row r="24" spans="1:28" ht="15" x14ac:dyDescent="0.2">
      <c r="A24" s="7"/>
      <c r="B24" s="51"/>
      <c r="C24" s="7">
        <f t="shared" ref="C24:J24" si="4">SUM(C12:C23)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  <c r="K24" s="7"/>
      <c r="L24" s="7">
        <f t="shared" ref="L24:S24" si="5">SUM(L12:L23)</f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7">
        <f t="shared" si="5"/>
        <v>0</v>
      </c>
      <c r="Q24" s="7">
        <f t="shared" si="5"/>
        <v>0</v>
      </c>
      <c r="R24" s="7">
        <f t="shared" si="5"/>
        <v>0</v>
      </c>
      <c r="S24" s="7">
        <f t="shared" si="5"/>
        <v>0</v>
      </c>
      <c r="T24" s="7"/>
      <c r="U24" s="7">
        <f t="shared" ref="U24:AA24" si="6">SUM(U12:U23)</f>
        <v>0</v>
      </c>
      <c r="V24" s="7">
        <f t="shared" si="6"/>
        <v>0</v>
      </c>
      <c r="W24" s="7">
        <f t="shared" si="6"/>
        <v>0</v>
      </c>
      <c r="X24" s="7">
        <f t="shared" si="6"/>
        <v>0</v>
      </c>
      <c r="Y24" s="7">
        <f t="shared" si="6"/>
        <v>0</v>
      </c>
      <c r="Z24" s="7">
        <f t="shared" si="6"/>
        <v>0</v>
      </c>
      <c r="AA24" s="7">
        <f t="shared" si="6"/>
        <v>0</v>
      </c>
      <c r="AB24" s="7"/>
    </row>
    <row r="25" spans="1:28" ht="15" x14ac:dyDescent="0.2">
      <c r="A25" s="7"/>
      <c r="B25" s="51"/>
      <c r="C25" s="51"/>
      <c r="D25" s="7"/>
      <c r="E25" s="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7"/>
      <c r="V25" s="7"/>
      <c r="W25" s="7"/>
      <c r="X25" s="7"/>
      <c r="Y25" s="7"/>
      <c r="Z25" s="7"/>
      <c r="AA25" s="7"/>
      <c r="AB25" s="7"/>
    </row>
    <row r="26" spans="1:28" ht="15" x14ac:dyDescent="0.2">
      <c r="A26" s="77" t="s">
        <v>72</v>
      </c>
      <c r="C26" s="94"/>
      <c r="D26" s="95"/>
      <c r="E26" s="95"/>
      <c r="F26" s="95"/>
      <c r="G26" s="95"/>
      <c r="H26" s="95"/>
      <c r="I26" s="95"/>
      <c r="J26" s="94">
        <f>SUM(C26:I26)</f>
        <v>0</v>
      </c>
      <c r="V26" s="64"/>
      <c r="W26" s="64"/>
      <c r="Y26" s="64"/>
    </row>
    <row r="27" spans="1:28" ht="15" x14ac:dyDescent="0.2">
      <c r="C27" s="7">
        <f>+C24+C26</f>
        <v>0</v>
      </c>
      <c r="D27" s="7">
        <f t="shared" ref="D27:I27" si="7">+D24+D26</f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>+J24+J26</f>
        <v>0</v>
      </c>
      <c r="Y27" s="64"/>
    </row>
    <row r="28" spans="1:28" x14ac:dyDescent="0.2">
      <c r="Y28" s="64"/>
    </row>
    <row r="29" spans="1:28" x14ac:dyDescent="0.2">
      <c r="Y29" s="64"/>
    </row>
    <row r="30" spans="1:28" x14ac:dyDescent="0.2">
      <c r="Y30" s="64"/>
    </row>
    <row r="31" spans="1:28" x14ac:dyDescent="0.2">
      <c r="Y31" s="64"/>
    </row>
    <row r="32" spans="1:28" x14ac:dyDescent="0.2">
      <c r="Y32" s="64"/>
    </row>
    <row r="33" spans="25:25" x14ac:dyDescent="0.2">
      <c r="Y33" s="64"/>
    </row>
    <row r="34" spans="25:25" x14ac:dyDescent="0.2">
      <c r="Y34" s="64"/>
    </row>
    <row r="35" spans="25:25" x14ac:dyDescent="0.2">
      <c r="Y35" s="64"/>
    </row>
    <row r="36" spans="25:25" x14ac:dyDescent="0.2">
      <c r="Y36" s="64"/>
    </row>
    <row r="37" spans="25:25" x14ac:dyDescent="0.2">
      <c r="Y37" s="64"/>
    </row>
    <row r="38" spans="25:25" x14ac:dyDescent="0.2">
      <c r="Y38" s="64"/>
    </row>
    <row r="39" spans="25:25" x14ac:dyDescent="0.2">
      <c r="Y39" s="64"/>
    </row>
    <row r="40" spans="25:25" x14ac:dyDescent="0.2">
      <c r="Y40" s="64"/>
    </row>
    <row r="41" spans="25:25" x14ac:dyDescent="0.2">
      <c r="Y41" s="64"/>
    </row>
    <row r="42" spans="25:25" x14ac:dyDescent="0.2">
      <c r="Y42" s="64"/>
    </row>
    <row r="43" spans="25:25" x14ac:dyDescent="0.2">
      <c r="Y43" s="64"/>
    </row>
    <row r="44" spans="25:25" x14ac:dyDescent="0.2">
      <c r="Y44" s="64"/>
    </row>
    <row r="45" spans="25:25" x14ac:dyDescent="0.2">
      <c r="Y45" s="64"/>
    </row>
    <row r="46" spans="25:25" x14ac:dyDescent="0.2">
      <c r="Y46" s="64"/>
    </row>
    <row r="47" spans="25:25" x14ac:dyDescent="0.2">
      <c r="Y47" s="64"/>
    </row>
  </sheetData>
  <customSheetViews>
    <customSheetView guid="{82FCEE02-C554-4110-B17D-8C44938ACB0F}" scale="75" showRuler="0">
      <selection activeCell="Q42" sqref="Q42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cale="75" showRuler="0">
      <selection activeCell="K17" sqref="K17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cale="75" showRuler="0">
      <selection activeCell="K17" sqref="K17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cale="75" showRuler="0">
      <selection activeCell="K17" sqref="K17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cale="75" showPageBreaks="1" showRuler="0">
      <selection activeCell="A12" sqref="A12:A22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cale="75" showPageBreaks="1" fitToPage="1" showRuler="0">
      <selection sqref="A1:T24"/>
      <pageMargins left="0.75" right="0.75" top="1" bottom="1" header="0.5" footer="0.5"/>
      <pageSetup paperSize="5" scale="70" orientation="landscape" r:id="rId6"/>
      <headerFooter alignWithMargins="0"/>
    </customSheetView>
    <customSheetView guid="{6D48AD85-4D88-11D8-985E-000476B98766}" scale="75" showPageBreaks="1" showRuler="0">
      <selection activeCell="A12" sqref="A12:A22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cale="75" showPageBreaks="1" showRuler="0" topLeftCell="J1">
      <selection activeCell="T23" sqref="T23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cale="75" showRuler="0" topLeftCell="J1">
      <selection activeCell="P5" sqref="P4:P5"/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paperSize="5" scale="47" orientation="landscape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</sheetPr>
  <dimension ref="A1:D13"/>
  <sheetViews>
    <sheetView showGridLines="0" showZeros="0" workbookViewId="0">
      <selection activeCell="A10" sqref="A10"/>
    </sheetView>
  </sheetViews>
  <sheetFormatPr defaultColWidth="9.140625" defaultRowHeight="12.75" x14ac:dyDescent="0.2"/>
  <cols>
    <col min="1" max="1" width="32" style="4" customWidth="1"/>
    <col min="2" max="2" width="12.28515625" style="10" customWidth="1"/>
    <col min="3" max="4" width="11.42578125" style="4" customWidth="1"/>
    <col min="5" max="16384" width="9.140625" style="4"/>
  </cols>
  <sheetData>
    <row r="1" spans="1:4" x14ac:dyDescent="0.2">
      <c r="A1" s="4" t="s">
        <v>32</v>
      </c>
    </row>
    <row r="2" spans="1:4" x14ac:dyDescent="0.2">
      <c r="A2" s="48" t="s">
        <v>80</v>
      </c>
    </row>
    <row r="4" spans="1:4" x14ac:dyDescent="0.2">
      <c r="A4" s="48"/>
    </row>
    <row r="5" spans="1:4" x14ac:dyDescent="0.2">
      <c r="A5" s="5"/>
      <c r="B5" s="11"/>
      <c r="C5" s="5"/>
      <c r="D5" s="5"/>
    </row>
    <row r="6" spans="1:4" x14ac:dyDescent="0.2">
      <c r="A6" s="5"/>
      <c r="B6" s="11"/>
      <c r="C6" s="5"/>
      <c r="D6" s="5"/>
    </row>
    <row r="7" spans="1:4" x14ac:dyDescent="0.2">
      <c r="A7" s="2" t="s">
        <v>150</v>
      </c>
      <c r="B7" s="12">
        <v>0</v>
      </c>
      <c r="C7" s="5"/>
      <c r="D7" s="5"/>
    </row>
    <row r="8" spans="1:4" x14ac:dyDescent="0.2">
      <c r="A8" s="2" t="s">
        <v>33</v>
      </c>
      <c r="B8" s="3"/>
      <c r="C8" s="5"/>
      <c r="D8" s="5"/>
    </row>
    <row r="9" spans="1:4" x14ac:dyDescent="0.2">
      <c r="A9" s="2" t="s">
        <v>34</v>
      </c>
      <c r="B9" s="3"/>
      <c r="C9" s="5"/>
      <c r="D9" s="5"/>
    </row>
    <row r="10" spans="1:4" ht="13.5" thickBot="1" x14ac:dyDescent="0.25">
      <c r="A10" s="2" t="s">
        <v>175</v>
      </c>
      <c r="B10" s="37">
        <f>SUM(B7:B9)</f>
        <v>0</v>
      </c>
      <c r="C10" s="5"/>
      <c r="D10" s="5"/>
    </row>
    <row r="11" spans="1:4" ht="13.5" thickTop="1" x14ac:dyDescent="0.2">
      <c r="A11" s="5"/>
      <c r="B11" s="11"/>
      <c r="C11" s="5"/>
      <c r="D11" s="5"/>
    </row>
    <row r="12" spans="1:4" x14ac:dyDescent="0.2">
      <c r="A12" s="5"/>
      <c r="B12" s="11"/>
      <c r="C12" s="5"/>
      <c r="D12" s="5"/>
    </row>
    <row r="13" spans="1:4" x14ac:dyDescent="0.2">
      <c r="A13" s="5"/>
      <c r="B13" s="11"/>
      <c r="C13" s="5"/>
      <c r="D13" s="5"/>
    </row>
  </sheetData>
  <customSheetViews>
    <customSheetView guid="{82FCEE02-C554-4110-B17D-8C44938ACB0F}" showRuler="0">
      <selection activeCell="M36" sqref="M36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>
      <selection activeCell="C11" sqref="C11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>
      <selection activeCell="C11" sqref="C11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selection activeCell="C11" sqref="C11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selection activeCell="C11" sqref="C11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>
      <selection activeCell="C11" sqref="C11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C11" sqref="C11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>
      <selection activeCell="A6" sqref="A6:C12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selection activeCell="C20" sqref="C20"/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9"/>
  </sheetPr>
  <dimension ref="A1:N18"/>
  <sheetViews>
    <sheetView workbookViewId="0">
      <selection activeCell="G3" sqref="G3"/>
    </sheetView>
  </sheetViews>
  <sheetFormatPr defaultColWidth="9.140625" defaultRowHeight="12.75" x14ac:dyDescent="0.2"/>
  <cols>
    <col min="1" max="1" width="41.42578125" style="96" bestFit="1" customWidth="1"/>
    <col min="2" max="2" width="6.7109375" style="96" bestFit="1" customWidth="1"/>
    <col min="3" max="3" width="11.5703125" style="114" bestFit="1" customWidth="1"/>
    <col min="4" max="4" width="9.140625" style="114" bestFit="1" customWidth="1"/>
    <col min="5" max="5" width="9.42578125" style="114" bestFit="1" customWidth="1"/>
    <col min="6" max="6" width="13.28515625" style="98" customWidth="1"/>
    <col min="7" max="7" width="12.42578125" style="96" bestFit="1" customWidth="1"/>
    <col min="8" max="9" width="9.140625" style="96"/>
    <col min="10" max="10" width="33.28515625" style="96" customWidth="1"/>
    <col min="11" max="11" width="14.85546875" style="96" customWidth="1"/>
    <col min="12" max="12" width="16" style="96" customWidth="1"/>
    <col min="13" max="13" width="19.42578125" style="96" customWidth="1"/>
    <col min="14" max="16384" width="9.140625" style="96"/>
  </cols>
  <sheetData>
    <row r="1" spans="1:14" x14ac:dyDescent="0.2">
      <c r="A1" s="99" t="s">
        <v>38</v>
      </c>
      <c r="B1" s="99"/>
      <c r="C1" s="100"/>
      <c r="D1" s="100"/>
      <c r="E1" s="100"/>
      <c r="F1" s="101"/>
      <c r="G1" s="99"/>
    </row>
    <row r="2" spans="1:14" x14ac:dyDescent="0.2">
      <c r="A2" s="99"/>
      <c r="B2" s="99"/>
      <c r="C2" s="100"/>
      <c r="D2" s="100"/>
      <c r="E2" s="100"/>
      <c r="F2" s="101"/>
      <c r="G2" s="99"/>
    </row>
    <row r="3" spans="1:14" ht="51" x14ac:dyDescent="0.2">
      <c r="A3" s="102" t="s">
        <v>39</v>
      </c>
      <c r="B3" s="102" t="s">
        <v>40</v>
      </c>
      <c r="C3" s="102" t="s">
        <v>41</v>
      </c>
      <c r="D3" s="102" t="s">
        <v>42</v>
      </c>
      <c r="E3" s="102" t="s">
        <v>43</v>
      </c>
      <c r="F3" s="103" t="s">
        <v>44</v>
      </c>
      <c r="G3" s="102" t="s">
        <v>176</v>
      </c>
      <c r="H3" s="97"/>
      <c r="I3" s="97"/>
    </row>
    <row r="4" spans="1:14" x14ac:dyDescent="0.2">
      <c r="A4" s="104" t="s">
        <v>111</v>
      </c>
      <c r="B4" s="105"/>
      <c r="C4" s="105"/>
      <c r="D4" s="105"/>
      <c r="E4" s="105"/>
      <c r="F4" s="106"/>
      <c r="G4" s="105"/>
      <c r="H4" s="97"/>
      <c r="I4" s="97"/>
    </row>
    <row r="5" spans="1:14" ht="13.5" thickBot="1" x14ac:dyDescent="0.25">
      <c r="A5" s="65"/>
      <c r="B5" s="107"/>
      <c r="C5" s="108"/>
      <c r="D5" s="108"/>
      <c r="E5" s="108"/>
      <c r="F5" s="109"/>
      <c r="G5" s="109"/>
      <c r="H5" s="97"/>
      <c r="I5" s="97"/>
    </row>
    <row r="6" spans="1:14" ht="13.5" thickTop="1" x14ac:dyDescent="0.2">
      <c r="A6" s="65"/>
      <c r="B6" s="105"/>
      <c r="C6" s="105"/>
      <c r="D6" s="105"/>
      <c r="E6" s="105"/>
      <c r="F6" s="106"/>
      <c r="G6" s="105"/>
      <c r="H6" s="97"/>
      <c r="I6" s="97"/>
    </row>
    <row r="7" spans="1:14" x14ac:dyDescent="0.2">
      <c r="A7" s="104" t="s">
        <v>45</v>
      </c>
      <c r="B7" s="65"/>
      <c r="C7" s="110"/>
      <c r="D7" s="110"/>
      <c r="E7" s="110"/>
      <c r="F7" s="111"/>
      <c r="G7" s="65"/>
    </row>
    <row r="8" spans="1:14" x14ac:dyDescent="0.2">
      <c r="A8" s="65"/>
      <c r="B8" s="107"/>
      <c r="C8" s="108"/>
      <c r="D8" s="108"/>
      <c r="E8" s="108"/>
      <c r="F8" s="111"/>
      <c r="G8" s="111"/>
      <c r="H8" s="98"/>
    </row>
    <row r="9" spans="1:14" x14ac:dyDescent="0.2">
      <c r="A9" s="65"/>
      <c r="B9" s="107"/>
      <c r="C9" s="108"/>
      <c r="D9" s="108"/>
      <c r="E9" s="108"/>
      <c r="F9" s="89"/>
      <c r="G9" s="89"/>
      <c r="H9" s="112"/>
    </row>
    <row r="10" spans="1:14" x14ac:dyDescent="0.2">
      <c r="A10" s="65"/>
      <c r="B10" s="107"/>
      <c r="C10" s="108"/>
      <c r="D10" s="108"/>
      <c r="E10" s="108"/>
      <c r="F10" s="89"/>
      <c r="G10" s="88"/>
      <c r="H10" s="112"/>
    </row>
    <row r="11" spans="1:14" ht="13.5" thickBot="1" x14ac:dyDescent="0.25">
      <c r="A11" s="65" t="s">
        <v>46</v>
      </c>
      <c r="B11" s="65"/>
      <c r="C11" s="110"/>
      <c r="D11" s="110"/>
      <c r="E11" s="110"/>
      <c r="F11" s="113"/>
      <c r="G11" s="113"/>
    </row>
    <row r="12" spans="1:14" ht="13.5" thickTop="1" x14ac:dyDescent="0.2">
      <c r="A12" s="65"/>
      <c r="B12" s="65"/>
      <c r="C12" s="110"/>
      <c r="D12" s="110"/>
      <c r="E12" s="110"/>
      <c r="F12" s="111"/>
      <c r="G12" s="65"/>
      <c r="I12" s="99"/>
      <c r="J12" s="99"/>
      <c r="K12" s="99"/>
      <c r="L12" s="99"/>
      <c r="M12" s="99"/>
      <c r="N12" s="99"/>
    </row>
    <row r="13" spans="1:14" x14ac:dyDescent="0.2">
      <c r="A13" s="104" t="s">
        <v>112</v>
      </c>
      <c r="B13" s="65"/>
      <c r="C13" s="110"/>
      <c r="D13" s="110"/>
      <c r="E13" s="110"/>
      <c r="F13" s="111"/>
      <c r="G13" s="65"/>
      <c r="I13" s="99"/>
      <c r="J13" s="99"/>
      <c r="K13" s="99"/>
      <c r="L13" s="99"/>
      <c r="M13" s="99"/>
      <c r="N13" s="99"/>
    </row>
    <row r="14" spans="1:14" x14ac:dyDescent="0.2">
      <c r="A14" s="65"/>
      <c r="B14" s="107"/>
      <c r="C14" s="108"/>
      <c r="D14" s="108"/>
      <c r="E14" s="108"/>
      <c r="F14" s="111"/>
      <c r="G14" s="111"/>
      <c r="I14" s="99"/>
      <c r="J14" s="99"/>
      <c r="K14" s="99"/>
      <c r="L14" s="99"/>
      <c r="M14" s="99"/>
      <c r="N14" s="99"/>
    </row>
    <row r="15" spans="1:14" x14ac:dyDescent="0.2">
      <c r="A15" s="65"/>
      <c r="B15" s="107"/>
      <c r="C15" s="108"/>
      <c r="D15" s="108"/>
      <c r="E15" s="108"/>
      <c r="F15" s="89"/>
      <c r="G15" s="89"/>
      <c r="I15" s="99"/>
      <c r="J15" s="99"/>
      <c r="K15" s="99"/>
      <c r="L15" s="99"/>
      <c r="M15" s="99"/>
      <c r="N15" s="99"/>
    </row>
    <row r="16" spans="1:14" hidden="1" x14ac:dyDescent="0.2">
      <c r="A16" s="65"/>
      <c r="B16" s="107"/>
      <c r="C16" s="108"/>
      <c r="D16" s="108"/>
      <c r="E16" s="108"/>
      <c r="F16" s="89"/>
      <c r="G16" s="89"/>
    </row>
    <row r="17" spans="1:7" ht="13.5" thickBot="1" x14ac:dyDescent="0.25">
      <c r="A17" s="65" t="s">
        <v>113</v>
      </c>
      <c r="B17" s="65"/>
      <c r="C17" s="110"/>
      <c r="D17" s="110"/>
      <c r="E17" s="110"/>
      <c r="F17" s="113">
        <f>SUM(F14:F15)</f>
        <v>0</v>
      </c>
      <c r="G17" s="113">
        <f>SUM(G14:G15)</f>
        <v>0</v>
      </c>
    </row>
    <row r="18" spans="1:7" ht="13.5" thickTop="1" x14ac:dyDescent="0.2">
      <c r="A18" s="65"/>
      <c r="B18" s="65"/>
      <c r="C18" s="110"/>
      <c r="D18" s="110"/>
      <c r="E18" s="110"/>
      <c r="F18" s="111"/>
      <c r="G18" s="65"/>
    </row>
  </sheetData>
  <customSheetViews>
    <customSheetView guid="{82FCEE02-C554-4110-B17D-8C44938ACB0F}" showRuler="0">
      <pane xSplit="1" ySplit="3" topLeftCell="E4" activePane="bottomRight" state="frozen"/>
      <selection pane="bottomRight" activeCell="P35" sqref="P35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pane xSplit="1" ySplit="3" topLeftCell="B4" activePane="bottomRight" state="frozen"/>
      <selection pane="bottomRight" activeCell="G10" sqref="G10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A4">
      <selection activeCell="G19" sqref="G19:G22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pane xSplit="1" ySplit="3" topLeftCell="B4" activePane="bottomRight" state="frozen"/>
      <selection pane="bottomRight" activeCell="G10" sqref="G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>
      <pane xSplit="1" ySplit="3" topLeftCell="B4" activePane="bottomRight" state="frozen"/>
      <selection pane="bottomRight" sqref="A1:G19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pane xSplit="1" ySplit="3" topLeftCell="E4" activePane="bottomRight" state="frozen"/>
      <selection pane="bottomRight" activeCell="J7" sqref="J7"/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orientation="portrait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9"/>
  </sheetPr>
  <dimension ref="A1:K68"/>
  <sheetViews>
    <sheetView workbookViewId="0">
      <selection activeCell="A9" sqref="A9:G17"/>
    </sheetView>
  </sheetViews>
  <sheetFormatPr defaultColWidth="9.140625" defaultRowHeight="12.75" x14ac:dyDescent="0.2"/>
  <cols>
    <col min="1" max="1" width="10.5703125" style="64" customWidth="1"/>
    <col min="2" max="2" width="35.85546875" style="64" customWidth="1"/>
    <col min="3" max="3" width="13.5703125" style="64" customWidth="1"/>
    <col min="4" max="4" width="8.85546875" style="64" customWidth="1"/>
    <col min="5" max="5" width="13" style="64" hidden="1" customWidth="1"/>
    <col min="6" max="7" width="10.140625" style="64" customWidth="1"/>
    <col min="8" max="8" width="9.140625" style="64"/>
    <col min="9" max="9" width="15.28515625" style="64" customWidth="1"/>
    <col min="10" max="10" width="16.7109375" style="64" customWidth="1"/>
    <col min="11" max="11" width="34.7109375" style="64" customWidth="1"/>
    <col min="12" max="16384" width="9.140625" style="64"/>
  </cols>
  <sheetData>
    <row r="1" spans="1:10" x14ac:dyDescent="0.2">
      <c r="A1" s="64" t="s">
        <v>81</v>
      </c>
    </row>
    <row r="2" spans="1:10" x14ac:dyDescent="0.2">
      <c r="A2" s="65" t="s">
        <v>70</v>
      </c>
    </row>
    <row r="4" spans="1:10" x14ac:dyDescent="0.2">
      <c r="A4" s="115"/>
      <c r="B4" s="116"/>
      <c r="C4" s="65"/>
      <c r="D4" s="65"/>
      <c r="E4" s="65"/>
      <c r="F4" s="65"/>
      <c r="G4" s="65"/>
      <c r="H4" s="65"/>
    </row>
    <row r="5" spans="1:10" x14ac:dyDescent="0.2">
      <c r="A5" s="65"/>
      <c r="B5" s="65"/>
      <c r="C5" s="65"/>
      <c r="D5" s="65"/>
      <c r="E5" s="65"/>
      <c r="F5" s="65"/>
      <c r="G5" s="65"/>
      <c r="H5" s="65"/>
    </row>
    <row r="6" spans="1:10" x14ac:dyDescent="0.2">
      <c r="A6" s="117"/>
      <c r="B6" s="118"/>
      <c r="C6" s="118" t="s">
        <v>3</v>
      </c>
      <c r="D6" s="118" t="s">
        <v>3</v>
      </c>
      <c r="E6" s="118" t="s">
        <v>8</v>
      </c>
      <c r="F6" s="118" t="s">
        <v>9</v>
      </c>
      <c r="G6" s="118" t="s">
        <v>48</v>
      </c>
      <c r="H6" s="104"/>
      <c r="I6" s="116"/>
      <c r="J6" s="116"/>
    </row>
    <row r="7" spans="1:10" x14ac:dyDescent="0.2">
      <c r="A7" s="119" t="s">
        <v>47</v>
      </c>
      <c r="B7" s="119" t="s">
        <v>36</v>
      </c>
      <c r="C7" s="119" t="s">
        <v>10</v>
      </c>
      <c r="D7" s="119" t="s">
        <v>24</v>
      </c>
      <c r="E7" s="119" t="s">
        <v>79</v>
      </c>
      <c r="F7" s="119" t="s">
        <v>11</v>
      </c>
      <c r="G7" s="119" t="s">
        <v>114</v>
      </c>
      <c r="H7" s="104"/>
      <c r="I7" s="120"/>
      <c r="J7" s="120"/>
    </row>
    <row r="8" spans="1:10" x14ac:dyDescent="0.2">
      <c r="A8" s="121" t="s">
        <v>115</v>
      </c>
      <c r="B8" s="121"/>
      <c r="C8" s="121"/>
      <c r="D8" s="121"/>
      <c r="E8" s="121"/>
      <c r="F8" s="121"/>
      <c r="G8" s="121"/>
      <c r="H8" s="104"/>
      <c r="I8" s="65"/>
    </row>
    <row r="9" spans="1:10" x14ac:dyDescent="0.2">
      <c r="A9" s="122"/>
      <c r="B9" s="123"/>
      <c r="C9" s="124"/>
      <c r="D9" s="125"/>
      <c r="E9" s="125"/>
      <c r="F9" s="124"/>
      <c r="G9" s="124"/>
      <c r="H9" s="65"/>
      <c r="I9" s="65"/>
    </row>
    <row r="10" spans="1:10" x14ac:dyDescent="0.2">
      <c r="A10" s="122"/>
      <c r="B10" s="123"/>
      <c r="C10" s="124"/>
      <c r="D10" s="125"/>
      <c r="E10" s="125"/>
      <c r="F10" s="124"/>
      <c r="G10" s="124"/>
      <c r="H10" s="65"/>
      <c r="I10" s="65"/>
    </row>
    <row r="11" spans="1:10" x14ac:dyDescent="0.2">
      <c r="A11" s="122"/>
      <c r="B11" s="123"/>
      <c r="C11" s="124"/>
      <c r="D11" s="125"/>
      <c r="E11" s="125"/>
      <c r="F11" s="124"/>
      <c r="G11" s="124"/>
      <c r="H11" s="65"/>
      <c r="I11" s="65"/>
    </row>
    <row r="12" spans="1:10" x14ac:dyDescent="0.2">
      <c r="A12" s="122"/>
      <c r="B12" s="123"/>
      <c r="C12" s="124"/>
      <c r="D12" s="125"/>
      <c r="E12" s="125"/>
      <c r="F12" s="124"/>
      <c r="G12" s="124"/>
      <c r="H12" s="65"/>
      <c r="I12" s="65"/>
    </row>
    <row r="13" spans="1:10" x14ac:dyDescent="0.2">
      <c r="A13" s="122"/>
      <c r="B13" s="123"/>
      <c r="C13" s="124"/>
      <c r="D13" s="125"/>
      <c r="E13" s="125"/>
      <c r="F13" s="124"/>
      <c r="G13" s="124"/>
      <c r="H13" s="65"/>
      <c r="I13" s="65"/>
    </row>
    <row r="14" spans="1:10" x14ac:dyDescent="0.2">
      <c r="A14" s="122"/>
      <c r="B14" s="123"/>
      <c r="C14" s="124"/>
      <c r="D14" s="125"/>
      <c r="E14" s="125"/>
      <c r="F14" s="124"/>
      <c r="G14" s="124"/>
      <c r="H14" s="65"/>
    </row>
    <row r="15" spans="1:10" x14ac:dyDescent="0.2">
      <c r="A15" s="122"/>
      <c r="B15" s="123"/>
      <c r="C15" s="124"/>
      <c r="D15" s="125"/>
      <c r="E15" s="125"/>
      <c r="F15" s="124"/>
      <c r="G15" s="124"/>
      <c r="H15" s="65"/>
    </row>
    <row r="16" spans="1:10" x14ac:dyDescent="0.2">
      <c r="A16" s="122"/>
      <c r="B16" s="123"/>
      <c r="C16" s="124"/>
      <c r="D16" s="125"/>
      <c r="E16" s="125"/>
      <c r="F16" s="124"/>
      <c r="G16" s="124"/>
      <c r="H16" s="65"/>
    </row>
    <row r="17" spans="1:11" x14ac:dyDescent="0.2">
      <c r="A17" s="122"/>
      <c r="B17" s="123"/>
      <c r="C17" s="124"/>
      <c r="D17" s="125"/>
      <c r="E17" s="125"/>
      <c r="F17" s="124"/>
      <c r="G17" s="124"/>
      <c r="H17" s="65"/>
    </row>
    <row r="18" spans="1:11" ht="15" customHeight="1" x14ac:dyDescent="0.2">
      <c r="A18" s="126"/>
      <c r="B18" s="127"/>
      <c r="C18" s="65"/>
      <c r="D18" s="128"/>
      <c r="E18" s="128"/>
      <c r="F18" s="128"/>
      <c r="G18" s="128"/>
      <c r="H18" s="128"/>
    </row>
    <row r="19" spans="1:11" x14ac:dyDescent="0.2">
      <c r="A19" s="129"/>
      <c r="B19" s="65"/>
      <c r="C19" s="130"/>
      <c r="D19" s="130"/>
      <c r="E19" s="130"/>
      <c r="F19" s="130"/>
      <c r="G19" s="130"/>
      <c r="H19" s="65"/>
    </row>
    <row r="20" spans="1:11" x14ac:dyDescent="0.2">
      <c r="A20" s="131"/>
      <c r="C20" s="132"/>
      <c r="D20" s="132"/>
      <c r="E20" s="132"/>
      <c r="F20" s="132"/>
      <c r="G20" s="132"/>
    </row>
    <row r="21" spans="1:11" x14ac:dyDescent="0.2">
      <c r="A21" s="131"/>
      <c r="C21" s="132"/>
      <c r="D21" s="132"/>
      <c r="E21" s="132"/>
      <c r="F21" s="132"/>
      <c r="G21" s="132"/>
    </row>
    <row r="22" spans="1:11" x14ac:dyDescent="0.2">
      <c r="A22" s="131"/>
      <c r="C22" s="133">
        <f>SUM(C9:C17)</f>
        <v>0</v>
      </c>
      <c r="D22" s="132"/>
      <c r="E22" s="132"/>
      <c r="F22" s="132"/>
      <c r="G22" s="132"/>
      <c r="K22" s="134"/>
    </row>
    <row r="23" spans="1:11" x14ac:dyDescent="0.2">
      <c r="A23" s="131"/>
      <c r="C23" s="132"/>
      <c r="D23" s="132"/>
      <c r="E23" s="132"/>
      <c r="F23" s="132"/>
      <c r="G23" s="132"/>
    </row>
    <row r="24" spans="1:11" x14ac:dyDescent="0.2">
      <c r="A24" s="131"/>
      <c r="C24" s="132"/>
      <c r="D24" s="132"/>
      <c r="E24" s="132"/>
      <c r="F24" s="132"/>
      <c r="G24" s="132"/>
    </row>
    <row r="25" spans="1:11" x14ac:dyDescent="0.2">
      <c r="A25" s="131"/>
      <c r="C25" s="132"/>
      <c r="D25" s="132"/>
      <c r="E25" s="132"/>
      <c r="F25" s="132"/>
      <c r="G25" s="132"/>
    </row>
    <row r="26" spans="1:11" x14ac:dyDescent="0.2">
      <c r="A26" s="131"/>
      <c r="C26" s="132"/>
      <c r="D26" s="132"/>
      <c r="E26" s="132"/>
      <c r="F26" s="132"/>
      <c r="G26" s="132"/>
    </row>
    <row r="27" spans="1:11" x14ac:dyDescent="0.2">
      <c r="A27" s="131"/>
      <c r="C27" s="132"/>
      <c r="D27" s="132"/>
      <c r="E27" s="132"/>
      <c r="F27" s="132"/>
      <c r="G27" s="132"/>
    </row>
    <row r="28" spans="1:11" x14ac:dyDescent="0.2">
      <c r="A28" s="131"/>
      <c r="C28" s="132"/>
      <c r="D28" s="132"/>
      <c r="E28" s="132"/>
      <c r="F28" s="132"/>
      <c r="G28" s="132"/>
    </row>
    <row r="29" spans="1:11" x14ac:dyDescent="0.2">
      <c r="A29" s="131"/>
      <c r="C29" s="132"/>
      <c r="D29" s="132"/>
      <c r="E29" s="132"/>
      <c r="F29" s="132"/>
      <c r="G29" s="132"/>
    </row>
    <row r="30" spans="1:11" x14ac:dyDescent="0.2">
      <c r="A30" s="131"/>
      <c r="C30" s="132"/>
      <c r="D30" s="132"/>
      <c r="E30" s="132"/>
      <c r="F30" s="132"/>
      <c r="G30" s="132"/>
    </row>
    <row r="31" spans="1:11" x14ac:dyDescent="0.2">
      <c r="A31" s="131"/>
      <c r="C31" s="132"/>
      <c r="D31" s="132"/>
      <c r="E31" s="132"/>
      <c r="F31" s="132"/>
      <c r="G31" s="132"/>
    </row>
    <row r="32" spans="1:11" x14ac:dyDescent="0.2">
      <c r="A32" s="131"/>
      <c r="C32" s="132"/>
      <c r="D32" s="132"/>
      <c r="E32" s="132"/>
      <c r="F32" s="132"/>
      <c r="G32" s="132"/>
    </row>
    <row r="33" spans="1:7" x14ac:dyDescent="0.2">
      <c r="A33" s="131"/>
      <c r="C33" s="132"/>
      <c r="D33" s="132"/>
      <c r="E33" s="132"/>
      <c r="F33" s="132"/>
      <c r="G33" s="132"/>
    </row>
    <row r="34" spans="1:7" x14ac:dyDescent="0.2">
      <c r="A34" s="131"/>
      <c r="C34" s="132"/>
      <c r="D34" s="132"/>
      <c r="E34" s="132"/>
      <c r="F34" s="132"/>
      <c r="G34" s="132"/>
    </row>
    <row r="35" spans="1:7" x14ac:dyDescent="0.2">
      <c r="A35" s="131"/>
      <c r="C35" s="132"/>
      <c r="D35" s="132"/>
      <c r="E35" s="132"/>
      <c r="F35" s="132"/>
      <c r="G35" s="132"/>
    </row>
    <row r="36" spans="1:7" x14ac:dyDescent="0.2">
      <c r="A36" s="131"/>
      <c r="C36" s="132"/>
      <c r="D36" s="132"/>
      <c r="E36" s="132"/>
      <c r="F36" s="132"/>
      <c r="G36" s="132"/>
    </row>
    <row r="37" spans="1:7" x14ac:dyDescent="0.2">
      <c r="A37" s="131"/>
      <c r="C37" s="132"/>
      <c r="D37" s="132"/>
      <c r="E37" s="132"/>
      <c r="F37" s="132"/>
      <c r="G37" s="132"/>
    </row>
    <row r="38" spans="1:7" x14ac:dyDescent="0.2">
      <c r="A38" s="131"/>
      <c r="C38" s="132"/>
      <c r="D38" s="132"/>
      <c r="E38" s="132"/>
      <c r="F38" s="132"/>
      <c r="G38" s="132"/>
    </row>
    <row r="39" spans="1:7" x14ac:dyDescent="0.2">
      <c r="A39" s="131"/>
      <c r="C39" s="132"/>
      <c r="D39" s="132"/>
      <c r="E39" s="132"/>
      <c r="F39" s="132"/>
      <c r="G39" s="132"/>
    </row>
    <row r="40" spans="1:7" x14ac:dyDescent="0.2">
      <c r="A40" s="131"/>
      <c r="C40" s="132"/>
      <c r="D40" s="132"/>
      <c r="E40" s="132"/>
      <c r="F40" s="132"/>
      <c r="G40" s="132"/>
    </row>
    <row r="41" spans="1:7" x14ac:dyDescent="0.2">
      <c r="A41" s="131"/>
      <c r="C41" s="132"/>
      <c r="D41" s="132"/>
      <c r="E41" s="132"/>
      <c r="F41" s="132"/>
      <c r="G41" s="132"/>
    </row>
    <row r="42" spans="1:7" x14ac:dyDescent="0.2">
      <c r="A42" s="131"/>
      <c r="C42" s="132"/>
      <c r="D42" s="132"/>
      <c r="E42" s="132"/>
      <c r="F42" s="132"/>
      <c r="G42" s="132"/>
    </row>
    <row r="43" spans="1:7" x14ac:dyDescent="0.2">
      <c r="A43" s="131"/>
      <c r="C43" s="132"/>
      <c r="D43" s="132"/>
      <c r="E43" s="132"/>
      <c r="F43" s="132"/>
      <c r="G43" s="132"/>
    </row>
    <row r="44" spans="1:7" x14ac:dyDescent="0.2">
      <c r="A44" s="131"/>
      <c r="C44" s="132"/>
      <c r="D44" s="132"/>
      <c r="E44" s="132"/>
      <c r="F44" s="132"/>
      <c r="G44" s="132"/>
    </row>
    <row r="45" spans="1:7" x14ac:dyDescent="0.2">
      <c r="A45" s="131"/>
      <c r="C45" s="132"/>
      <c r="D45" s="132"/>
      <c r="E45" s="132"/>
      <c r="F45" s="132"/>
      <c r="G45" s="132"/>
    </row>
    <row r="46" spans="1:7" x14ac:dyDescent="0.2">
      <c r="A46" s="131"/>
      <c r="C46" s="132"/>
      <c r="D46" s="132"/>
      <c r="E46" s="132"/>
      <c r="F46" s="132"/>
      <c r="G46" s="132"/>
    </row>
    <row r="47" spans="1:7" x14ac:dyDescent="0.2">
      <c r="C47" s="132"/>
      <c r="D47" s="132"/>
      <c r="E47" s="132"/>
      <c r="F47" s="132"/>
      <c r="G47" s="132"/>
    </row>
    <row r="48" spans="1:7" x14ac:dyDescent="0.2">
      <c r="C48" s="132"/>
      <c r="D48" s="132"/>
      <c r="E48" s="132"/>
      <c r="F48" s="132"/>
      <c r="G48" s="132"/>
    </row>
    <row r="49" spans="3:7" x14ac:dyDescent="0.2">
      <c r="C49" s="132"/>
      <c r="D49" s="132"/>
      <c r="E49" s="132"/>
      <c r="F49" s="132"/>
      <c r="G49" s="132"/>
    </row>
    <row r="50" spans="3:7" x14ac:dyDescent="0.2">
      <c r="C50" s="132"/>
      <c r="D50" s="132"/>
      <c r="E50" s="132"/>
      <c r="F50" s="132"/>
      <c r="G50" s="132"/>
    </row>
    <row r="51" spans="3:7" x14ac:dyDescent="0.2">
      <c r="C51" s="132"/>
      <c r="D51" s="132"/>
      <c r="E51" s="132"/>
      <c r="F51" s="132"/>
      <c r="G51" s="132"/>
    </row>
    <row r="52" spans="3:7" x14ac:dyDescent="0.2">
      <c r="C52" s="132"/>
      <c r="D52" s="132"/>
      <c r="E52" s="132"/>
      <c r="F52" s="132"/>
      <c r="G52" s="132"/>
    </row>
    <row r="53" spans="3:7" x14ac:dyDescent="0.2">
      <c r="C53" s="132"/>
      <c r="D53" s="132"/>
      <c r="E53" s="132"/>
      <c r="F53" s="132"/>
      <c r="G53" s="132"/>
    </row>
    <row r="54" spans="3:7" x14ac:dyDescent="0.2">
      <c r="C54" s="132"/>
      <c r="D54" s="132"/>
      <c r="E54" s="132"/>
      <c r="F54" s="132"/>
      <c r="G54" s="132"/>
    </row>
    <row r="55" spans="3:7" x14ac:dyDescent="0.2">
      <c r="C55" s="132"/>
      <c r="D55" s="132"/>
      <c r="E55" s="132"/>
      <c r="F55" s="132"/>
      <c r="G55" s="132"/>
    </row>
    <row r="56" spans="3:7" x14ac:dyDescent="0.2">
      <c r="C56" s="132"/>
      <c r="D56" s="132"/>
      <c r="E56" s="132"/>
      <c r="F56" s="132"/>
      <c r="G56" s="132"/>
    </row>
    <row r="57" spans="3:7" x14ac:dyDescent="0.2">
      <c r="C57" s="132"/>
      <c r="D57" s="132"/>
      <c r="E57" s="132"/>
      <c r="F57" s="132"/>
      <c r="G57" s="132"/>
    </row>
    <row r="58" spans="3:7" x14ac:dyDescent="0.2">
      <c r="C58" s="132"/>
      <c r="D58" s="132"/>
      <c r="E58" s="132"/>
      <c r="F58" s="132"/>
      <c r="G58" s="132"/>
    </row>
    <row r="59" spans="3:7" x14ac:dyDescent="0.2">
      <c r="C59" s="132"/>
      <c r="D59" s="132"/>
      <c r="E59" s="132"/>
      <c r="F59" s="132"/>
      <c r="G59" s="132"/>
    </row>
    <row r="60" spans="3:7" x14ac:dyDescent="0.2">
      <c r="C60" s="132"/>
      <c r="D60" s="132"/>
      <c r="E60" s="132"/>
      <c r="F60" s="132"/>
      <c r="G60" s="132"/>
    </row>
    <row r="61" spans="3:7" x14ac:dyDescent="0.2">
      <c r="C61" s="132"/>
      <c r="D61" s="132"/>
      <c r="E61" s="132"/>
      <c r="F61" s="132"/>
      <c r="G61" s="132"/>
    </row>
    <row r="62" spans="3:7" x14ac:dyDescent="0.2">
      <c r="C62" s="132"/>
      <c r="D62" s="132"/>
      <c r="E62" s="132"/>
      <c r="F62" s="132"/>
      <c r="G62" s="132"/>
    </row>
    <row r="63" spans="3:7" x14ac:dyDescent="0.2">
      <c r="C63" s="132"/>
      <c r="D63" s="132"/>
      <c r="E63" s="132"/>
      <c r="F63" s="132"/>
      <c r="G63" s="132"/>
    </row>
    <row r="64" spans="3:7" x14ac:dyDescent="0.2">
      <c r="C64" s="132"/>
      <c r="D64" s="132"/>
      <c r="E64" s="132"/>
      <c r="F64" s="132"/>
      <c r="G64" s="132"/>
    </row>
    <row r="65" spans="3:7" x14ac:dyDescent="0.2">
      <c r="C65" s="132"/>
      <c r="D65" s="132"/>
      <c r="E65" s="132"/>
      <c r="F65" s="132"/>
      <c r="G65" s="132"/>
    </row>
    <row r="66" spans="3:7" x14ac:dyDescent="0.2">
      <c r="C66" s="132"/>
      <c r="D66" s="132"/>
      <c r="E66" s="132"/>
      <c r="F66" s="132"/>
      <c r="G66" s="132"/>
    </row>
    <row r="67" spans="3:7" x14ac:dyDescent="0.2">
      <c r="C67" s="132"/>
      <c r="D67" s="132"/>
      <c r="E67" s="132"/>
      <c r="F67" s="132"/>
      <c r="G67" s="132"/>
    </row>
    <row r="68" spans="3:7" x14ac:dyDescent="0.2">
      <c r="C68" s="132"/>
      <c r="D68" s="132"/>
      <c r="E68" s="132"/>
      <c r="F68" s="132"/>
      <c r="G68" s="132"/>
    </row>
  </sheetData>
  <customSheetViews>
    <customSheetView guid="{82FCEE02-C554-4110-B17D-8C44938ACB0F}" showRuler="0" topLeftCell="A5">
      <selection activeCell="P39" sqref="P39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 topLeftCell="A5">
      <selection activeCell="E15" sqref="E15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 topLeftCell="A5">
      <selection activeCell="E15" sqref="E15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 topLeftCell="A5">
      <selection activeCell="E15" sqref="E15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selection activeCell="A8" sqref="A8:IV10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B7">
      <selection activeCell="F20" sqref="F20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A8" sqref="A8:IV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 topLeftCell="A5">
      <selection activeCell="E15" sqref="E15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 topLeftCell="A5">
      <selection activeCell="E15" sqref="E15"/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orientation="portrait" r:id="rId1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9"/>
    <pageSetUpPr fitToPage="1"/>
  </sheetPr>
  <dimension ref="A2:G121"/>
  <sheetViews>
    <sheetView showGridLines="0" workbookViewId="0">
      <selection activeCell="A36" sqref="A36"/>
    </sheetView>
  </sheetViews>
  <sheetFormatPr defaultColWidth="9.140625" defaultRowHeight="13.5" x14ac:dyDescent="0.25"/>
  <cols>
    <col min="1" max="1" width="9.140625" style="14"/>
    <col min="2" max="2" width="23" style="14" customWidth="1"/>
    <col min="3" max="3" width="26.85546875" style="14" customWidth="1"/>
    <col min="4" max="4" width="12.140625" style="16" bestFit="1" customWidth="1"/>
    <col min="5" max="5" width="7.85546875" style="16" bestFit="1" customWidth="1"/>
    <col min="6" max="6" width="12.28515625" style="14" bestFit="1" customWidth="1"/>
    <col min="7" max="16384" width="9.140625" style="14"/>
  </cols>
  <sheetData>
    <row r="2" spans="1:7" ht="18.75" customHeight="1" x14ac:dyDescent="0.25">
      <c r="A2" s="21" t="s">
        <v>35</v>
      </c>
      <c r="B2" s="13"/>
      <c r="C2" s="13"/>
      <c r="D2" s="13"/>
      <c r="E2" s="13"/>
      <c r="F2" s="13"/>
    </row>
    <row r="3" spans="1:7" x14ac:dyDescent="0.25">
      <c r="A3" s="13" t="s">
        <v>4</v>
      </c>
      <c r="B3" s="13"/>
      <c r="C3" s="13"/>
      <c r="D3" s="13"/>
      <c r="E3" s="13"/>
      <c r="F3" s="13"/>
    </row>
    <row r="4" spans="1:7" x14ac:dyDescent="0.25">
      <c r="A4" s="36"/>
      <c r="B4" s="22"/>
      <c r="C4" s="22"/>
      <c r="D4" s="22"/>
      <c r="E4" s="22"/>
      <c r="F4" s="35"/>
      <c r="G4" s="23"/>
    </row>
    <row r="5" spans="1:7" ht="11.25" customHeight="1" x14ac:dyDescent="0.25">
      <c r="A5" s="24"/>
      <c r="B5" s="23"/>
      <c r="C5" s="23"/>
      <c r="D5" s="25"/>
      <c r="E5" s="25"/>
      <c r="F5" s="23"/>
      <c r="G5" s="23"/>
    </row>
    <row r="6" spans="1:7" ht="84" customHeight="1" x14ac:dyDescent="0.25">
      <c r="A6" s="26"/>
      <c r="B6" s="27"/>
      <c r="C6" s="27"/>
      <c r="D6" s="28"/>
      <c r="E6" s="29"/>
      <c r="F6" s="30"/>
      <c r="G6" s="23"/>
    </row>
    <row r="7" spans="1:7" x14ac:dyDescent="0.25">
      <c r="A7" s="46"/>
      <c r="B7" s="47"/>
      <c r="C7" s="53"/>
      <c r="D7" s="54"/>
      <c r="E7" s="46"/>
      <c r="F7" s="30"/>
      <c r="G7" s="23"/>
    </row>
    <row r="8" spans="1:7" x14ac:dyDescent="0.25">
      <c r="A8" s="26"/>
      <c r="B8" s="27"/>
      <c r="C8" s="27"/>
      <c r="D8" s="28"/>
      <c r="E8" s="29"/>
      <c r="F8" s="30"/>
      <c r="G8" s="23"/>
    </row>
    <row r="9" spans="1:7" x14ac:dyDescent="0.25">
      <c r="A9" s="26"/>
      <c r="B9" s="27"/>
      <c r="C9" s="27"/>
      <c r="D9" s="28"/>
      <c r="E9" s="26"/>
      <c r="F9" s="30"/>
      <c r="G9" s="23"/>
    </row>
    <row r="10" spans="1:7" x14ac:dyDescent="0.25">
      <c r="A10" s="26"/>
      <c r="B10" s="27"/>
      <c r="C10" s="27"/>
      <c r="D10" s="28"/>
      <c r="E10" s="29"/>
      <c r="F10" s="30"/>
      <c r="G10" s="23"/>
    </row>
    <row r="11" spans="1:7" x14ac:dyDescent="0.25">
      <c r="A11" s="26"/>
      <c r="B11" s="31"/>
      <c r="C11" s="27"/>
      <c r="D11" s="28"/>
      <c r="E11" s="29"/>
      <c r="F11" s="30"/>
      <c r="G11" s="23"/>
    </row>
    <row r="12" spans="1:7" x14ac:dyDescent="0.25">
      <c r="A12" s="26"/>
      <c r="B12" s="31"/>
      <c r="C12" s="27"/>
      <c r="D12" s="32"/>
      <c r="E12" s="29"/>
      <c r="F12" s="30"/>
      <c r="G12" s="23"/>
    </row>
    <row r="13" spans="1:7" x14ac:dyDescent="0.25">
      <c r="A13" s="29"/>
      <c r="B13" s="31"/>
      <c r="C13" s="27"/>
      <c r="D13" s="32"/>
      <c r="E13" s="29"/>
      <c r="F13" s="30"/>
      <c r="G13" s="23"/>
    </row>
    <row r="14" spans="1:7" x14ac:dyDescent="0.25">
      <c r="A14" s="29"/>
      <c r="B14" s="31"/>
      <c r="C14" s="27"/>
      <c r="D14" s="32"/>
      <c r="E14" s="29"/>
      <c r="F14" s="30"/>
      <c r="G14" s="23"/>
    </row>
    <row r="15" spans="1:7" x14ac:dyDescent="0.25">
      <c r="A15" s="29"/>
      <c r="B15" s="31"/>
      <c r="C15" s="27"/>
      <c r="D15" s="28"/>
      <c r="E15" s="29"/>
      <c r="F15" s="30"/>
      <c r="G15" s="23"/>
    </row>
    <row r="16" spans="1:7" ht="4.5" hidden="1" customHeight="1" x14ac:dyDescent="0.25">
      <c r="A16" s="42"/>
      <c r="B16" s="43"/>
      <c r="C16" s="43"/>
      <c r="D16" s="44"/>
      <c r="E16" s="42"/>
      <c r="F16" s="45"/>
      <c r="G16" s="23"/>
    </row>
    <row r="17" spans="1:7" x14ac:dyDescent="0.25">
      <c r="A17" s="24"/>
      <c r="B17" s="39"/>
      <c r="C17" s="39"/>
      <c r="D17" s="40"/>
      <c r="E17" s="38"/>
      <c r="F17" s="41"/>
      <c r="G17" s="23"/>
    </row>
    <row r="18" spans="1:7" x14ac:dyDescent="0.25">
      <c r="A18" s="29"/>
      <c r="B18" s="31"/>
      <c r="C18" s="27"/>
      <c r="D18" s="28"/>
      <c r="E18" s="29"/>
      <c r="F18" s="30"/>
      <c r="G18" s="23"/>
    </row>
    <row r="19" spans="1:7" ht="14.25" thickBot="1" x14ac:dyDescent="0.3">
      <c r="A19" s="23"/>
      <c r="B19" s="33"/>
      <c r="C19" s="33"/>
      <c r="D19" s="25"/>
      <c r="E19" s="25"/>
      <c r="F19" s="34"/>
      <c r="G19" s="23"/>
    </row>
    <row r="20" spans="1:7" ht="9" customHeight="1" thickTop="1" x14ac:dyDescent="0.25">
      <c r="B20" s="15"/>
      <c r="C20" s="15"/>
      <c r="F20" s="17"/>
    </row>
    <row r="21" spans="1:7" ht="12.75" customHeight="1" x14ac:dyDescent="0.25">
      <c r="B21" s="15"/>
      <c r="C21" s="15"/>
      <c r="F21" s="17"/>
    </row>
    <row r="22" spans="1:7" ht="14.25" customHeight="1" x14ac:dyDescent="0.25">
      <c r="B22" s="15"/>
      <c r="C22" s="15"/>
      <c r="F22" s="18"/>
    </row>
    <row r="23" spans="1:7" x14ac:dyDescent="0.25">
      <c r="B23" s="15"/>
      <c r="C23" s="15"/>
      <c r="F23" s="19"/>
    </row>
    <row r="24" spans="1:7" x14ac:dyDescent="0.25">
      <c r="B24" s="15"/>
      <c r="C24" s="15"/>
      <c r="F24" s="19"/>
    </row>
    <row r="25" spans="1:7" x14ac:dyDescent="0.25">
      <c r="B25" s="15"/>
      <c r="C25" s="15"/>
      <c r="F25" s="19"/>
    </row>
    <row r="26" spans="1:7" x14ac:dyDescent="0.25">
      <c r="B26" s="15"/>
      <c r="C26" s="15"/>
      <c r="F26" s="19"/>
    </row>
    <row r="27" spans="1:7" x14ac:dyDescent="0.25">
      <c r="B27" s="15"/>
      <c r="C27" s="15"/>
      <c r="F27" s="19"/>
    </row>
    <row r="28" spans="1:7" x14ac:dyDescent="0.25">
      <c r="B28" s="15"/>
      <c r="C28" s="15"/>
      <c r="F28" s="19"/>
    </row>
    <row r="29" spans="1:7" x14ac:dyDescent="0.25">
      <c r="B29" s="15"/>
      <c r="C29" s="15"/>
      <c r="F29" s="19"/>
    </row>
    <row r="30" spans="1:7" x14ac:dyDescent="0.25">
      <c r="B30" s="15"/>
      <c r="C30" s="15"/>
      <c r="F30" s="19"/>
    </row>
    <row r="31" spans="1:7" x14ac:dyDescent="0.25">
      <c r="B31" s="15"/>
      <c r="C31" s="15"/>
      <c r="F31" s="19"/>
    </row>
    <row r="32" spans="1:7" x14ac:dyDescent="0.25">
      <c r="B32" s="15"/>
      <c r="C32" s="15"/>
      <c r="F32" s="19"/>
    </row>
    <row r="33" spans="2:6" x14ac:dyDescent="0.25">
      <c r="B33" s="15"/>
      <c r="C33" s="15"/>
      <c r="F33" s="19"/>
    </row>
    <row r="34" spans="2:6" x14ac:dyDescent="0.25">
      <c r="B34" s="15"/>
      <c r="C34" s="15"/>
      <c r="F34" s="19"/>
    </row>
    <row r="35" spans="2:6" x14ac:dyDescent="0.25">
      <c r="B35" s="15"/>
      <c r="C35" s="15"/>
      <c r="F35" s="19"/>
    </row>
    <row r="36" spans="2:6" x14ac:dyDescent="0.25">
      <c r="B36" s="15"/>
      <c r="C36" s="15"/>
      <c r="F36" s="19"/>
    </row>
    <row r="37" spans="2:6" x14ac:dyDescent="0.25">
      <c r="B37" s="15"/>
      <c r="C37" s="15"/>
      <c r="F37" s="19"/>
    </row>
    <row r="38" spans="2:6" x14ac:dyDescent="0.25">
      <c r="B38" s="15"/>
      <c r="C38" s="15"/>
      <c r="F38" s="19"/>
    </row>
    <row r="39" spans="2:6" x14ac:dyDescent="0.25">
      <c r="B39" s="15"/>
      <c r="C39" s="15"/>
      <c r="F39" s="19"/>
    </row>
    <row r="40" spans="2:6" x14ac:dyDescent="0.25">
      <c r="B40" s="15"/>
      <c r="C40" s="15"/>
      <c r="F40" s="19"/>
    </row>
    <row r="41" spans="2:6" x14ac:dyDescent="0.25">
      <c r="B41" s="15"/>
      <c r="C41" s="15"/>
      <c r="F41" s="19"/>
    </row>
    <row r="42" spans="2:6" x14ac:dyDescent="0.25">
      <c r="B42" s="15"/>
      <c r="C42" s="15"/>
      <c r="F42" s="19"/>
    </row>
    <row r="43" spans="2:6" x14ac:dyDescent="0.25">
      <c r="B43" s="15"/>
      <c r="C43" s="15"/>
      <c r="F43" s="19"/>
    </row>
    <row r="44" spans="2:6" x14ac:dyDescent="0.25">
      <c r="B44" s="15"/>
      <c r="C44" s="15"/>
      <c r="F44" s="19"/>
    </row>
    <row r="45" spans="2:6" x14ac:dyDescent="0.25">
      <c r="B45" s="15"/>
      <c r="C45" s="15"/>
      <c r="F45" s="19"/>
    </row>
    <row r="46" spans="2:6" x14ac:dyDescent="0.25">
      <c r="B46" s="15"/>
      <c r="C46" s="15"/>
      <c r="F46" s="19"/>
    </row>
    <row r="47" spans="2:6" x14ac:dyDescent="0.25">
      <c r="B47" s="15"/>
      <c r="C47" s="15"/>
      <c r="F47" s="19"/>
    </row>
    <row r="48" spans="2:6" x14ac:dyDescent="0.25">
      <c r="B48" s="15"/>
      <c r="C48" s="15"/>
      <c r="F48" s="19"/>
    </row>
    <row r="49" spans="2:6" x14ac:dyDescent="0.25">
      <c r="B49" s="15"/>
      <c r="C49" s="15"/>
      <c r="F49" s="19"/>
    </row>
    <row r="50" spans="2:6" x14ac:dyDescent="0.25">
      <c r="B50" s="15"/>
      <c r="C50" s="15"/>
      <c r="F50" s="19"/>
    </row>
    <row r="51" spans="2:6" x14ac:dyDescent="0.25">
      <c r="B51" s="15"/>
      <c r="C51" s="15"/>
      <c r="F51" s="19"/>
    </row>
    <row r="52" spans="2:6" x14ac:dyDescent="0.25">
      <c r="B52" s="15"/>
      <c r="C52" s="15"/>
      <c r="F52" s="19"/>
    </row>
    <row r="53" spans="2:6" x14ac:dyDescent="0.25">
      <c r="B53" s="15"/>
      <c r="C53" s="15"/>
      <c r="F53" s="19"/>
    </row>
    <row r="54" spans="2:6" x14ac:dyDescent="0.25">
      <c r="B54" s="15"/>
      <c r="C54" s="15"/>
      <c r="F54" s="19"/>
    </row>
    <row r="55" spans="2:6" x14ac:dyDescent="0.25">
      <c r="B55" s="15"/>
      <c r="C55" s="15"/>
      <c r="F55" s="19"/>
    </row>
    <row r="56" spans="2:6" x14ac:dyDescent="0.25">
      <c r="B56" s="15"/>
      <c r="C56" s="15"/>
      <c r="F56" s="19"/>
    </row>
    <row r="57" spans="2:6" x14ac:dyDescent="0.25">
      <c r="B57" s="15"/>
      <c r="C57" s="15"/>
      <c r="F57" s="19"/>
    </row>
    <row r="58" spans="2:6" x14ac:dyDescent="0.25">
      <c r="B58" s="15"/>
      <c r="C58" s="15"/>
      <c r="F58" s="19"/>
    </row>
    <row r="59" spans="2:6" x14ac:dyDescent="0.25">
      <c r="B59" s="15"/>
      <c r="C59" s="15"/>
      <c r="F59" s="19"/>
    </row>
    <row r="60" spans="2:6" x14ac:dyDescent="0.25">
      <c r="B60" s="15"/>
      <c r="C60" s="15"/>
      <c r="F60" s="19"/>
    </row>
    <row r="61" spans="2:6" x14ac:dyDescent="0.25">
      <c r="B61" s="15"/>
      <c r="C61" s="15"/>
      <c r="F61" s="19"/>
    </row>
    <row r="62" spans="2:6" x14ac:dyDescent="0.25">
      <c r="B62" s="15"/>
      <c r="C62" s="15"/>
      <c r="F62" s="19"/>
    </row>
    <row r="63" spans="2:6" x14ac:dyDescent="0.25">
      <c r="B63" s="15"/>
      <c r="C63" s="15"/>
      <c r="F63" s="19"/>
    </row>
    <row r="64" spans="2:6" x14ac:dyDescent="0.25">
      <c r="B64" s="15"/>
      <c r="C64" s="15"/>
      <c r="F64" s="19"/>
    </row>
    <row r="65" spans="2:6" x14ac:dyDescent="0.25">
      <c r="B65" s="15"/>
      <c r="C65" s="15"/>
      <c r="F65" s="19"/>
    </row>
    <row r="66" spans="2:6" x14ac:dyDescent="0.25">
      <c r="B66" s="15"/>
      <c r="C66" s="15"/>
      <c r="F66" s="19"/>
    </row>
    <row r="67" spans="2:6" x14ac:dyDescent="0.25">
      <c r="B67" s="15"/>
      <c r="C67" s="15"/>
      <c r="F67" s="19"/>
    </row>
    <row r="68" spans="2:6" x14ac:dyDescent="0.25">
      <c r="B68" s="15"/>
      <c r="C68" s="15"/>
      <c r="F68" s="19"/>
    </row>
    <row r="69" spans="2:6" x14ac:dyDescent="0.25">
      <c r="B69" s="15"/>
      <c r="C69" s="15"/>
      <c r="F69" s="19"/>
    </row>
    <row r="70" spans="2:6" x14ac:dyDescent="0.25">
      <c r="B70" s="15"/>
      <c r="C70" s="15"/>
      <c r="F70" s="19"/>
    </row>
    <row r="71" spans="2:6" x14ac:dyDescent="0.25">
      <c r="B71" s="15"/>
      <c r="C71" s="15"/>
      <c r="F71" s="19"/>
    </row>
    <row r="72" spans="2:6" x14ac:dyDescent="0.25">
      <c r="B72" s="15"/>
      <c r="C72" s="15"/>
    </row>
    <row r="73" spans="2:6" x14ac:dyDescent="0.25">
      <c r="B73" s="15"/>
      <c r="C73" s="15"/>
    </row>
    <row r="74" spans="2:6" x14ac:dyDescent="0.25">
      <c r="B74" s="15"/>
      <c r="C74" s="15"/>
    </row>
    <row r="75" spans="2:6" x14ac:dyDescent="0.25">
      <c r="B75" s="15"/>
      <c r="C75" s="15"/>
    </row>
    <row r="76" spans="2:6" x14ac:dyDescent="0.25">
      <c r="B76" s="15"/>
      <c r="C76" s="15"/>
    </row>
    <row r="77" spans="2:6" x14ac:dyDescent="0.25">
      <c r="B77" s="15"/>
      <c r="C77" s="15"/>
    </row>
    <row r="78" spans="2:6" x14ac:dyDescent="0.25">
      <c r="B78" s="15"/>
      <c r="C78" s="15"/>
    </row>
    <row r="79" spans="2:6" x14ac:dyDescent="0.25">
      <c r="B79" s="15"/>
      <c r="C79" s="15"/>
    </row>
    <row r="80" spans="2:6" x14ac:dyDescent="0.25">
      <c r="B80" s="15"/>
      <c r="C80" s="15"/>
    </row>
    <row r="81" spans="2:3" x14ac:dyDescent="0.25">
      <c r="B81" s="15"/>
      <c r="C81" s="15"/>
    </row>
    <row r="82" spans="2:3" x14ac:dyDescent="0.25">
      <c r="B82" s="15"/>
      <c r="C82" s="15"/>
    </row>
    <row r="83" spans="2:3" x14ac:dyDescent="0.25">
      <c r="B83" s="15"/>
      <c r="C83" s="15"/>
    </row>
    <row r="84" spans="2:3" x14ac:dyDescent="0.25">
      <c r="B84" s="15"/>
      <c r="C84" s="15"/>
    </row>
    <row r="85" spans="2:3" x14ac:dyDescent="0.25">
      <c r="B85" s="15"/>
      <c r="C85" s="15"/>
    </row>
    <row r="86" spans="2:3" x14ac:dyDescent="0.25">
      <c r="B86" s="15"/>
      <c r="C86" s="15"/>
    </row>
    <row r="87" spans="2:3" x14ac:dyDescent="0.25">
      <c r="B87" s="15"/>
      <c r="C87" s="15"/>
    </row>
    <row r="88" spans="2:3" x14ac:dyDescent="0.25">
      <c r="B88" s="15"/>
      <c r="C88" s="15"/>
    </row>
    <row r="89" spans="2:3" x14ac:dyDescent="0.25">
      <c r="B89" s="15"/>
      <c r="C89" s="15"/>
    </row>
    <row r="90" spans="2:3" x14ac:dyDescent="0.25">
      <c r="B90" s="15"/>
      <c r="C90" s="15"/>
    </row>
    <row r="91" spans="2:3" x14ac:dyDescent="0.25">
      <c r="B91" s="15"/>
      <c r="C91" s="15"/>
    </row>
    <row r="92" spans="2:3" x14ac:dyDescent="0.25">
      <c r="B92" s="15"/>
      <c r="C92" s="15"/>
    </row>
    <row r="93" spans="2:3" x14ac:dyDescent="0.25">
      <c r="B93" s="15"/>
      <c r="C93" s="15"/>
    </row>
    <row r="94" spans="2:3" x14ac:dyDescent="0.25">
      <c r="B94" s="15"/>
    </row>
    <row r="95" spans="2:3" x14ac:dyDescent="0.25">
      <c r="B95" s="15"/>
    </row>
    <row r="96" spans="2:3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5"/>
    </row>
    <row r="100" spans="2:2" x14ac:dyDescent="0.25">
      <c r="B100" s="15"/>
    </row>
    <row r="101" spans="2:2" x14ac:dyDescent="0.25">
      <c r="B101" s="15"/>
    </row>
    <row r="102" spans="2:2" x14ac:dyDescent="0.25">
      <c r="B102" s="15"/>
    </row>
    <row r="103" spans="2:2" x14ac:dyDescent="0.25">
      <c r="B103" s="15"/>
    </row>
    <row r="104" spans="2:2" x14ac:dyDescent="0.25">
      <c r="B104" s="15"/>
    </row>
    <row r="105" spans="2:2" x14ac:dyDescent="0.25">
      <c r="B105" s="15"/>
    </row>
    <row r="106" spans="2:2" x14ac:dyDescent="0.25">
      <c r="B106" s="15"/>
    </row>
    <row r="107" spans="2:2" x14ac:dyDescent="0.25">
      <c r="B107" s="15"/>
    </row>
    <row r="108" spans="2:2" x14ac:dyDescent="0.25">
      <c r="B108" s="15"/>
    </row>
    <row r="109" spans="2:2" x14ac:dyDescent="0.25">
      <c r="B109" s="15"/>
    </row>
    <row r="110" spans="2:2" x14ac:dyDescent="0.25">
      <c r="B110" s="15"/>
    </row>
    <row r="111" spans="2:2" x14ac:dyDescent="0.25">
      <c r="B111" s="15"/>
    </row>
    <row r="112" spans="2:2" x14ac:dyDescent="0.25">
      <c r="B112" s="15"/>
    </row>
    <row r="113" spans="2:2" x14ac:dyDescent="0.25">
      <c r="B113" s="15"/>
    </row>
    <row r="114" spans="2:2" x14ac:dyDescent="0.25">
      <c r="B114" s="15"/>
    </row>
    <row r="115" spans="2:2" x14ac:dyDescent="0.25">
      <c r="B115" s="15"/>
    </row>
    <row r="116" spans="2:2" x14ac:dyDescent="0.25">
      <c r="B116" s="15"/>
    </row>
    <row r="117" spans="2:2" x14ac:dyDescent="0.25">
      <c r="B117" s="15"/>
    </row>
    <row r="118" spans="2:2" x14ac:dyDescent="0.25">
      <c r="B118" s="15"/>
    </row>
    <row r="119" spans="2:2" x14ac:dyDescent="0.25">
      <c r="B119" s="15"/>
    </row>
    <row r="120" spans="2:2" x14ac:dyDescent="0.25">
      <c r="B120" s="15"/>
    </row>
    <row r="121" spans="2:2" x14ac:dyDescent="0.25">
      <c r="B121" s="15"/>
    </row>
  </sheetData>
  <customSheetViews>
    <customSheetView guid="{82FCEE02-C554-4110-B17D-8C44938ACB0F}" showRuler="0" topLeftCell="A16">
      <selection activeCell="L42" sqref="L42"/>
      <colBreaks count="3" manualBreakCount="3">
        <brk id="1" max="1048575" man="1"/>
        <brk id="6" max="1048575" man="1"/>
        <brk id="15" max="1048575" man="1"/>
      </colBreaks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 topLeftCell="A16">
      <selection activeCell="A12" sqref="A12:F22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 topLeftCell="A16">
      <selection activeCell="A12" sqref="A12:F22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selection sqref="A1:F1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 topLeftCell="A16">
      <selection activeCell="D16" sqref="D16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A9">
      <selection activeCell="A16" sqref="A16:B16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F10" sqref="F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 topLeftCell="A14">
      <selection activeCell="F17" sqref="F17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selection activeCell="C24" sqref="C24"/>
      <colBreaks count="3" manualBreakCount="3">
        <brk id="1" max="1048575" man="1"/>
        <brk id="6" max="1048575" man="1"/>
        <brk id="15" max="1048575" man="1"/>
      </colBreaks>
      <pageMargins left="0.75" right="0.75" top="1" bottom="1" header="0.5" footer="0.5"/>
      <pageSetup orientation="portrait" r:id="rId9"/>
      <headerFooter alignWithMargins="0"/>
    </customSheetView>
  </customSheetViews>
  <phoneticPr fontId="11" type="noConversion"/>
  <pageMargins left="0.75" right="0.75" top="1" bottom="1" header="0.5" footer="0.5"/>
  <pageSetup scale="99" fitToHeight="2" orientation="portrait" r:id="rId10"/>
  <headerFooter alignWithMargins="0"/>
  <colBreaks count="3" manualBreakCount="3">
    <brk id="1" max="1048575" man="1"/>
    <brk id="6" max="1048575" man="1"/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3:E4"/>
  <sheetViews>
    <sheetView workbookViewId="0">
      <selection activeCell="E4" sqref="E4"/>
    </sheetView>
  </sheetViews>
  <sheetFormatPr defaultRowHeight="12.75" x14ac:dyDescent="0.2"/>
  <cols>
    <col min="1" max="1" width="12.85546875" customWidth="1"/>
    <col min="4" max="4" width="9.5703125" bestFit="1" customWidth="1"/>
  </cols>
  <sheetData>
    <row r="3" spans="4:5" x14ac:dyDescent="0.2">
      <c r="D3" s="62" t="s">
        <v>106</v>
      </c>
      <c r="E3" s="62"/>
    </row>
    <row r="4" spans="4:5" x14ac:dyDescent="0.2">
      <c r="D4" s="63" t="s">
        <v>177</v>
      </c>
      <c r="E4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10k</vt:lpstr>
      <vt:lpstr>Changes in LT Liab</vt:lpstr>
      <vt:lpstr>Princ mat bus type</vt:lpstr>
      <vt:lpstr>Int mat bus type</vt:lpstr>
      <vt:lpstr>Commercial paper notes</vt:lpstr>
      <vt:lpstr>Defeased debt</vt:lpstr>
      <vt:lpstr>refunding debt</vt:lpstr>
      <vt:lpstr>Issued during year</vt:lpstr>
      <vt:lpstr>OPEB</vt:lpstr>
      <vt:lpstr>committments</vt:lpstr>
      <vt:lpstr>'10k'!Print_Area</vt:lpstr>
      <vt:lpstr>'Int mat bus type'!Print_Area</vt:lpstr>
      <vt:lpstr>'Issued during year'!Print_Area</vt:lpstr>
      <vt:lpstr>'Princ mat bus type'!Print_Area</vt:lpstr>
    </vt:vector>
  </TitlesOfParts>
  <Company>Miami-Dade County Finance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Madrigal, Lori (FIN)</dc:creator>
  <cp:lastModifiedBy>Cartagena, Melvin (FIN)</cp:lastModifiedBy>
  <cp:lastPrinted>2016-09-21T15:29:34Z</cp:lastPrinted>
  <dcterms:created xsi:type="dcterms:W3CDTF">2002-09-27T15:08:13Z</dcterms:created>
  <dcterms:modified xsi:type="dcterms:W3CDTF">2019-09-27T14:24:12Z</dcterms:modified>
</cp:coreProperties>
</file>