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13"/>
  </bookViews>
  <sheets>
    <sheet name="ZipListing" sheetId="1" r:id="rId1"/>
    <sheet name="Oct2003" sheetId="2" r:id="rId2"/>
    <sheet name="Nov2003" sheetId="3" r:id="rId3"/>
    <sheet name="Dec2003" sheetId="4" r:id="rId4"/>
    <sheet name="Jan2004" sheetId="5" r:id="rId5"/>
    <sheet name="Feb2004" sheetId="6" r:id="rId6"/>
    <sheet name="Mar2004" sheetId="7" r:id="rId7"/>
    <sheet name="Apr2004" sheetId="8" r:id="rId8"/>
    <sheet name="May2004" sheetId="9" r:id="rId9"/>
    <sheet name="June2004" sheetId="10" r:id="rId10"/>
    <sheet name="July2004" sheetId="11" r:id="rId11"/>
    <sheet name="Aug2004" sheetId="12" r:id="rId12"/>
    <sheet name="Sept2004" sheetId="13" r:id="rId13"/>
    <sheet name="FY20032004" sheetId="14" r:id="rId14"/>
  </sheets>
  <definedNames/>
  <calcPr fullCalcOnLoad="1"/>
</workbook>
</file>

<file path=xl/sharedStrings.xml><?xml version="1.0" encoding="utf-8"?>
<sst xmlns="http://schemas.openxmlformats.org/spreadsheetml/2006/main" count="1958" uniqueCount="163">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</sst>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2" borderId="1" xfId="32" applyNumberFormat="1" applyFont="1" applyFill="1" applyBorder="1" applyAlignment="1">
      <alignment horizontal="center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2" borderId="1" xfId="31" applyFont="1" applyFill="1" applyBorder="1" applyAlignment="1">
      <alignment horizontal="center"/>
      <protection/>
    </xf>
    <xf numFmtId="0" fontId="1" fillId="0" borderId="2" xfId="31" applyFont="1" applyFill="1" applyBorder="1" applyAlignment="1">
      <alignment horizontal="left" wrapText="1"/>
      <protection/>
    </xf>
    <xf numFmtId="164" fontId="1" fillId="2" borderId="1" xfId="31" applyNumberFormat="1" applyFont="1" applyFill="1" applyBorder="1" applyAlignment="1">
      <alignment horizontal="center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left" wrapText="1"/>
      <protection/>
    </xf>
    <xf numFmtId="164" fontId="1" fillId="2" borderId="1" xfId="23" applyNumberFormat="1" applyFont="1" applyFill="1" applyBorder="1" applyAlignment="1">
      <alignment horizontal="center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horizontal="left" wrapText="1"/>
      <protection/>
    </xf>
    <xf numFmtId="164" fontId="1" fillId="2" borderId="1" xfId="26" applyNumberFormat="1" applyFont="1" applyFill="1" applyBorder="1" applyAlignment="1">
      <alignment horizontal="center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29" applyFont="1" applyFill="1" applyBorder="1" applyAlignment="1">
      <alignment horizontal="center"/>
      <protection/>
    </xf>
    <xf numFmtId="0" fontId="1" fillId="0" borderId="2" xfId="29" applyFont="1" applyFill="1" applyBorder="1" applyAlignment="1">
      <alignment horizontal="left" wrapText="1"/>
      <protection/>
    </xf>
    <xf numFmtId="164" fontId="1" fillId="2" borderId="1" xfId="29" applyNumberFormat="1" applyFont="1" applyFill="1" applyBorder="1" applyAlignment="1">
      <alignment horizontal="center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2" borderId="1" xfId="30" applyNumberFormat="1" applyFont="1" applyFill="1" applyBorder="1" applyAlignment="1">
      <alignment horizontal="center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0" borderId="2" xfId="28" applyNumberFormat="1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lef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left" wrapText="1"/>
      <protection/>
    </xf>
    <xf numFmtId="164" fontId="1" fillId="2" borderId="1" xfId="22" applyNumberFormat="1" applyFont="1" applyFill="1" applyBorder="1" applyAlignment="1">
      <alignment horizontal="center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0" fontId="1" fillId="2" borderId="1" xfId="33" applyFont="1" applyFill="1" applyBorder="1" applyAlignment="1">
      <alignment horizontal="center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2" borderId="1" xfId="33" applyNumberFormat="1" applyFont="1" applyFill="1" applyBorder="1" applyAlignment="1">
      <alignment horizontal="center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2" borderId="1" xfId="25" applyNumberFormat="1" applyFont="1" applyFill="1" applyBorder="1" applyAlignment="1">
      <alignment horizontal="center"/>
      <protection/>
    </xf>
    <xf numFmtId="164" fontId="1" fillId="0" borderId="2" xfId="25" applyNumberFormat="1" applyFont="1" applyFill="1" applyBorder="1" applyAlignment="1">
      <alignment horizontal="right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2004" xfId="21"/>
    <cellStyle name="Normal_Aug2004" xfId="22"/>
    <cellStyle name="Normal_Dec2003" xfId="23"/>
    <cellStyle name="Normal_Feb2004" xfId="24"/>
    <cellStyle name="Normal_FY20032004" xfId="25"/>
    <cellStyle name="Normal_Jan2004" xfId="26"/>
    <cellStyle name="Normal_July2004" xfId="27"/>
    <cellStyle name="Normal_June2004" xfId="28"/>
    <cellStyle name="Normal_Mar2004" xfId="29"/>
    <cellStyle name="Normal_May2004" xfId="30"/>
    <cellStyle name="Normal_Nov2003" xfId="31"/>
    <cellStyle name="Normal_Oct2003" xfId="32"/>
    <cellStyle name="Normal_Sept2004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'FY20032004'!$X$2:$X$14</c:f>
              <c:strCache/>
            </c:strRef>
          </c:cat>
          <c:val>
            <c:numRef>
              <c:f>'FY20032004'!$Y$2:$Y$14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'FY20032004'!$AI$2:$AI$12</c:f>
              <c:strCache/>
            </c:strRef>
          </c:cat>
          <c:val>
            <c:numRef>
              <c:f>'FY20032004'!$AJ$2:$AJ$12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'FY20032004'!$AR$1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'FY20032004'!$AW$2:$AW$12</c:f>
              <c:strCache/>
            </c:strRef>
          </c:cat>
          <c:val>
            <c:numRef>
              <c:f>'FY20032004'!$AX$2:$AX$12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7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'FY20032004'!$BI$2:$BI$22</c:f>
              <c:strCache/>
            </c:strRef>
          </c:cat>
          <c:val>
            <c:numRef>
              <c:f>'FY20032004'!$BJ$2:$BJ$22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"/>
          <c:w val="0.129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'FY20032004'!$BW$2:$BW$19</c:f>
              <c:strCache/>
            </c:strRef>
          </c:cat>
          <c:val>
            <c:numRef>
              <c:f>'FY20032004'!$BX$2:$BX$19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22082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61260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73755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310175" y="4019550"/>
        <a:ext cx="589597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3779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20.14062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38139</v>
      </c>
      <c r="F1" t="s">
        <v>157</v>
      </c>
    </row>
    <row r="2" spans="2:12" ht="12.75">
      <c r="B2" s="46" t="s">
        <v>150</v>
      </c>
      <c r="C2" s="48" t="s">
        <v>151</v>
      </c>
      <c r="D2" s="1" t="s">
        <v>159</v>
      </c>
      <c r="E2" s="48" t="s">
        <v>152</v>
      </c>
      <c r="F2" s="1" t="s">
        <v>159</v>
      </c>
      <c r="G2" s="48" t="s">
        <v>153</v>
      </c>
      <c r="H2" s="1" t="s">
        <v>159</v>
      </c>
      <c r="I2" s="48" t="s">
        <v>154</v>
      </c>
      <c r="J2" s="1" t="s">
        <v>159</v>
      </c>
      <c r="K2" s="48" t="s">
        <v>155</v>
      </c>
      <c r="L2" s="1" t="s">
        <v>156</v>
      </c>
    </row>
    <row r="3" spans="2:12" ht="12.75">
      <c r="B3" s="47" t="s">
        <v>2</v>
      </c>
      <c r="C3" s="49">
        <v>15019</v>
      </c>
      <c r="D3" s="6">
        <f>+C3/$C$76</f>
        <v>0.0054434693228119745</v>
      </c>
      <c r="E3" s="49">
        <v>15019</v>
      </c>
      <c r="F3" s="6">
        <f>+E3/$E$76</f>
        <v>0.010617405787224898</v>
      </c>
      <c r="G3" s="49">
        <v>173</v>
      </c>
      <c r="H3" s="6">
        <f>+G3/$G$76</f>
        <v>0.0003876907079725345</v>
      </c>
      <c r="I3" s="49">
        <v>2672</v>
      </c>
      <c r="J3" s="6">
        <f>+I3/$I$76</f>
        <v>0.002731265735187841</v>
      </c>
      <c r="K3" s="49">
        <v>32883</v>
      </c>
      <c r="L3" s="6">
        <f>+K3/$K$76</f>
        <v>0.005873870146795844</v>
      </c>
    </row>
    <row r="4" spans="2:12" ht="12.75">
      <c r="B4" s="47" t="s">
        <v>6</v>
      </c>
      <c r="C4" s="49">
        <v>6476</v>
      </c>
      <c r="D4" s="6">
        <f aca="true" t="shared" si="0" ref="D4:D67">+C4/$C$76</f>
        <v>0.002347154093783231</v>
      </c>
      <c r="E4" s="49">
        <v>6476</v>
      </c>
      <c r="F4" s="6">
        <f aca="true" t="shared" si="1" ref="F4:F67">+E4/$E$76</f>
        <v>0.004578089079037781</v>
      </c>
      <c r="G4" s="49">
        <v>485</v>
      </c>
      <c r="H4" s="6">
        <f aca="true" t="shared" si="2" ref="H4:H67">+G4/$G$76</f>
        <v>0.0010868785743738682</v>
      </c>
      <c r="I4" s="49">
        <v>19788</v>
      </c>
      <c r="J4" s="6">
        <f aca="true" t="shared" si="3" ref="J4:J67">+I4/$I$76</f>
        <v>0.020226903580799774</v>
      </c>
      <c r="K4" s="49">
        <v>33225</v>
      </c>
      <c r="L4" s="6">
        <f aca="true" t="shared" si="4" ref="L4:L67">+K4/$K$76</f>
        <v>0.00593496139729623</v>
      </c>
    </row>
    <row r="5" spans="2:12" ht="12.75">
      <c r="B5" s="47" t="s">
        <v>7</v>
      </c>
      <c r="C5" s="49">
        <v>173</v>
      </c>
      <c r="D5" s="6">
        <f t="shared" si="0"/>
        <v>6.270192375301095E-05</v>
      </c>
      <c r="E5" s="49">
        <v>173</v>
      </c>
      <c r="F5" s="6">
        <f t="shared" si="1"/>
        <v>0.00012229916780011368</v>
      </c>
      <c r="G5" s="49">
        <v>0</v>
      </c>
      <c r="H5" s="6">
        <f t="shared" si="2"/>
        <v>0</v>
      </c>
      <c r="I5" s="49">
        <v>1140</v>
      </c>
      <c r="J5" s="6">
        <f t="shared" si="3"/>
        <v>0.0011652855307313394</v>
      </c>
      <c r="K5" s="49">
        <v>1486</v>
      </c>
      <c r="L5" s="6">
        <f t="shared" si="4"/>
        <v>0.00026544326971804957</v>
      </c>
    </row>
    <row r="6" spans="2:12" ht="12.75">
      <c r="B6" s="47" t="s">
        <v>8</v>
      </c>
      <c r="C6" s="49">
        <v>15541</v>
      </c>
      <c r="D6" s="6">
        <f t="shared" si="0"/>
        <v>0.005632662410667881</v>
      </c>
      <c r="E6" s="49">
        <v>15541</v>
      </c>
      <c r="F6" s="6">
        <f t="shared" si="1"/>
        <v>0.010986424085442582</v>
      </c>
      <c r="G6" s="49">
        <v>12743</v>
      </c>
      <c r="H6" s="6">
        <f t="shared" si="2"/>
        <v>0.02855689417164166</v>
      </c>
      <c r="I6" s="49">
        <v>18772</v>
      </c>
      <c r="J6" s="6">
        <f t="shared" si="3"/>
        <v>0.01918836840604272</v>
      </c>
      <c r="K6" s="49">
        <v>62597</v>
      </c>
      <c r="L6" s="6">
        <f t="shared" si="4"/>
        <v>0.011181663764832268</v>
      </c>
    </row>
    <row r="7" spans="2:12" ht="12.75">
      <c r="B7" s="47" t="s">
        <v>12</v>
      </c>
      <c r="C7" s="49">
        <v>0</v>
      </c>
      <c r="D7" s="6">
        <f t="shared" si="0"/>
        <v>0</v>
      </c>
      <c r="E7" s="49">
        <v>0</v>
      </c>
      <c r="F7" s="6">
        <f t="shared" si="1"/>
        <v>0</v>
      </c>
      <c r="G7" s="49">
        <v>0</v>
      </c>
      <c r="H7" s="6">
        <f t="shared" si="2"/>
        <v>0</v>
      </c>
      <c r="I7" s="49">
        <v>7901</v>
      </c>
      <c r="J7" s="6">
        <f t="shared" si="3"/>
        <v>0.008076246472200274</v>
      </c>
      <c r="K7" s="49">
        <v>7901</v>
      </c>
      <c r="L7" s="6">
        <f t="shared" si="4"/>
        <v>0.0014113507900688491</v>
      </c>
    </row>
    <row r="8" spans="2:12" ht="12.75">
      <c r="B8" s="47" t="s">
        <v>15</v>
      </c>
      <c r="C8" s="49">
        <v>22688</v>
      </c>
      <c r="D8" s="6">
        <f t="shared" si="0"/>
        <v>0.008223012983285044</v>
      </c>
      <c r="E8" s="49">
        <v>22688</v>
      </c>
      <c r="F8" s="6">
        <f t="shared" si="1"/>
        <v>0.016038864271959417</v>
      </c>
      <c r="G8" s="49">
        <v>744</v>
      </c>
      <c r="H8" s="6">
        <f t="shared" si="2"/>
        <v>0.0016672941429570268</v>
      </c>
      <c r="I8" s="49">
        <v>8038</v>
      </c>
      <c r="J8" s="6">
        <f t="shared" si="3"/>
        <v>0.008216285171946058</v>
      </c>
      <c r="K8" s="49">
        <v>54158</v>
      </c>
      <c r="L8" s="6">
        <f t="shared" si="4"/>
        <v>0.00967421036432714</v>
      </c>
    </row>
    <row r="9" spans="2:12" ht="12.75">
      <c r="B9" s="47" t="s">
        <v>16</v>
      </c>
      <c r="C9" s="49">
        <v>0</v>
      </c>
      <c r="D9" s="6">
        <f t="shared" si="0"/>
        <v>0</v>
      </c>
      <c r="E9" s="49">
        <v>0</v>
      </c>
      <c r="F9" s="6">
        <f t="shared" si="1"/>
        <v>0</v>
      </c>
      <c r="G9" s="49">
        <v>0</v>
      </c>
      <c r="H9" s="6">
        <f t="shared" si="2"/>
        <v>0</v>
      </c>
      <c r="I9" s="49">
        <v>2735</v>
      </c>
      <c r="J9" s="6">
        <f t="shared" si="3"/>
        <v>0.0027956630934650993</v>
      </c>
      <c r="K9" s="49">
        <v>2735</v>
      </c>
      <c r="L9" s="6">
        <f t="shared" si="4"/>
        <v>0.0004885513746156566</v>
      </c>
    </row>
    <row r="10" spans="2:12" ht="12.75">
      <c r="B10" s="47" t="s">
        <v>17</v>
      </c>
      <c r="C10" s="49">
        <v>8324</v>
      </c>
      <c r="D10" s="6">
        <f t="shared" si="0"/>
        <v>0.003016941117457013</v>
      </c>
      <c r="E10" s="49">
        <v>8324</v>
      </c>
      <c r="F10" s="6">
        <f t="shared" si="1"/>
        <v>0.005884498686521076</v>
      </c>
      <c r="G10" s="49">
        <v>571</v>
      </c>
      <c r="H10" s="6">
        <f t="shared" si="2"/>
        <v>0.0012796034349844925</v>
      </c>
      <c r="I10" s="49">
        <v>3886</v>
      </c>
      <c r="J10" s="6">
        <f t="shared" si="3"/>
        <v>0.0039721926073877055</v>
      </c>
      <c r="K10" s="49">
        <v>21105</v>
      </c>
      <c r="L10" s="6">
        <f t="shared" si="4"/>
        <v>0.0037699732216685306</v>
      </c>
    </row>
    <row r="11" spans="2:12" ht="12.75">
      <c r="B11" s="47" t="s">
        <v>24</v>
      </c>
      <c r="C11" s="49">
        <v>213</v>
      </c>
      <c r="D11" s="6">
        <f t="shared" si="0"/>
        <v>7.71994783779846E-05</v>
      </c>
      <c r="E11" s="49">
        <v>213</v>
      </c>
      <c r="F11" s="6">
        <f t="shared" si="1"/>
        <v>0.00015057643203135384</v>
      </c>
      <c r="G11" s="49">
        <v>0</v>
      </c>
      <c r="H11" s="6">
        <f t="shared" si="2"/>
        <v>0</v>
      </c>
      <c r="I11" s="49">
        <v>454</v>
      </c>
      <c r="J11" s="6">
        <f t="shared" si="3"/>
        <v>0.0004640698517123053</v>
      </c>
      <c r="K11" s="49">
        <v>880</v>
      </c>
      <c r="L11" s="6">
        <f t="shared" si="4"/>
        <v>0.00015719386093666462</v>
      </c>
    </row>
    <row r="12" spans="2:12" ht="12.75">
      <c r="B12" s="47" t="s">
        <v>27</v>
      </c>
      <c r="C12" s="49">
        <v>170</v>
      </c>
      <c r="D12" s="6">
        <f t="shared" si="0"/>
        <v>6.161460715613794E-05</v>
      </c>
      <c r="E12" s="49">
        <v>170</v>
      </c>
      <c r="F12" s="6">
        <f t="shared" si="1"/>
        <v>0.00012017837298277066</v>
      </c>
      <c r="G12" s="49">
        <v>0</v>
      </c>
      <c r="H12" s="6">
        <f t="shared" si="2"/>
        <v>0</v>
      </c>
      <c r="I12" s="49">
        <v>677</v>
      </c>
      <c r="J12" s="6">
        <f t="shared" si="3"/>
        <v>0.0006920160564079971</v>
      </c>
      <c r="K12" s="49">
        <v>1017</v>
      </c>
      <c r="L12" s="6">
        <f t="shared" si="4"/>
        <v>0.00018166608701430446</v>
      </c>
    </row>
    <row r="13" spans="2:12" ht="12.75">
      <c r="B13" s="47" t="s">
        <v>28</v>
      </c>
      <c r="C13" s="49">
        <v>21501</v>
      </c>
      <c r="D13" s="6">
        <f t="shared" si="0"/>
        <v>0.007792798049788952</v>
      </c>
      <c r="E13" s="49">
        <v>21501</v>
      </c>
      <c r="F13" s="6">
        <f t="shared" si="1"/>
        <v>0.015199736455897365</v>
      </c>
      <c r="G13" s="49">
        <v>0</v>
      </c>
      <c r="H13" s="6">
        <f t="shared" si="2"/>
        <v>0</v>
      </c>
      <c r="I13" s="49">
        <v>6716</v>
      </c>
      <c r="J13" s="6">
        <f t="shared" si="3"/>
        <v>0.0068649628284137496</v>
      </c>
      <c r="K13" s="49">
        <v>49718</v>
      </c>
      <c r="L13" s="6">
        <f t="shared" si="4"/>
        <v>0.008881095884146695</v>
      </c>
    </row>
    <row r="14" spans="2:12" ht="12.75">
      <c r="B14" s="47" t="s">
        <v>31</v>
      </c>
      <c r="C14" s="49">
        <v>0</v>
      </c>
      <c r="D14" s="6">
        <f t="shared" si="0"/>
        <v>0</v>
      </c>
      <c r="E14" s="49">
        <v>0</v>
      </c>
      <c r="F14" s="6">
        <f t="shared" si="1"/>
        <v>0</v>
      </c>
      <c r="G14" s="49">
        <v>0</v>
      </c>
      <c r="H14" s="6">
        <f t="shared" si="2"/>
        <v>0</v>
      </c>
      <c r="I14" s="49">
        <v>0</v>
      </c>
      <c r="J14" s="6">
        <f t="shared" si="3"/>
        <v>0</v>
      </c>
      <c r="K14" s="49">
        <v>0</v>
      </c>
      <c r="L14" s="6">
        <f t="shared" si="4"/>
        <v>0</v>
      </c>
    </row>
    <row r="15" spans="2:12" ht="12.75">
      <c r="B15" s="47" t="s">
        <v>32</v>
      </c>
      <c r="C15" s="49">
        <v>0</v>
      </c>
      <c r="D15" s="6">
        <f t="shared" si="0"/>
        <v>0</v>
      </c>
      <c r="E15" s="49">
        <v>0</v>
      </c>
      <c r="F15" s="6">
        <f t="shared" si="1"/>
        <v>0</v>
      </c>
      <c r="G15" s="49">
        <v>0</v>
      </c>
      <c r="H15" s="6">
        <f t="shared" si="2"/>
        <v>0</v>
      </c>
      <c r="I15" s="49">
        <v>1062</v>
      </c>
      <c r="J15" s="6">
        <f t="shared" si="3"/>
        <v>0.0010855554681023529</v>
      </c>
      <c r="K15" s="49">
        <v>1062</v>
      </c>
      <c r="L15" s="6">
        <f t="shared" si="4"/>
        <v>0.00018970440944856572</v>
      </c>
    </row>
    <row r="16" spans="2:12" ht="12.75">
      <c r="B16" s="47" t="s">
        <v>33</v>
      </c>
      <c r="C16" s="49">
        <v>2645</v>
      </c>
      <c r="D16" s="6">
        <f t="shared" si="0"/>
        <v>0.0009586507995763815</v>
      </c>
      <c r="E16" s="49">
        <v>2645</v>
      </c>
      <c r="F16" s="6">
        <f t="shared" si="1"/>
        <v>0.0018698340972907552</v>
      </c>
      <c r="G16" s="49">
        <v>389</v>
      </c>
      <c r="H16" s="6">
        <f t="shared" si="2"/>
        <v>0.000871743846250381</v>
      </c>
      <c r="I16" s="49">
        <v>34432</v>
      </c>
      <c r="J16" s="6">
        <f t="shared" si="3"/>
        <v>0.03519571174924691</v>
      </c>
      <c r="K16" s="49">
        <v>40111</v>
      </c>
      <c r="L16" s="6">
        <f t="shared" si="4"/>
        <v>0.007165003359125631</v>
      </c>
    </row>
    <row r="17" spans="2:12" ht="12.75">
      <c r="B17" s="47" t="s">
        <v>35</v>
      </c>
      <c r="C17" s="49">
        <v>10226</v>
      </c>
      <c r="D17" s="6">
        <f t="shared" si="0"/>
        <v>0.003706299839874509</v>
      </c>
      <c r="E17" s="49">
        <v>10226</v>
      </c>
      <c r="F17" s="6">
        <f t="shared" si="1"/>
        <v>0.0072290826007165455</v>
      </c>
      <c r="G17" s="49">
        <v>10424</v>
      </c>
      <c r="H17" s="6">
        <f t="shared" si="2"/>
        <v>0.023360045895408667</v>
      </c>
      <c r="I17" s="49">
        <v>0</v>
      </c>
      <c r="J17" s="6">
        <f t="shared" si="3"/>
        <v>0</v>
      </c>
      <c r="K17" s="49">
        <v>30876</v>
      </c>
      <c r="L17" s="6">
        <f t="shared" si="4"/>
        <v>0.005515360966227792</v>
      </c>
    </row>
    <row r="18" spans="2:12" ht="12.75">
      <c r="B18" s="47" t="s">
        <v>38</v>
      </c>
      <c r="C18" s="49">
        <v>18111</v>
      </c>
      <c r="D18" s="6">
        <f t="shared" si="0"/>
        <v>0.006564130295322436</v>
      </c>
      <c r="E18" s="49">
        <v>18111</v>
      </c>
      <c r="F18" s="6">
        <f t="shared" si="1"/>
        <v>0.012803238312299762</v>
      </c>
      <c r="G18" s="49">
        <v>4613</v>
      </c>
      <c r="H18" s="6">
        <f t="shared" si="2"/>
        <v>0.010337671883683824</v>
      </c>
      <c r="I18" s="49">
        <v>23633</v>
      </c>
      <c r="J18" s="6">
        <f t="shared" si="3"/>
        <v>0.024157186796292758</v>
      </c>
      <c r="K18" s="49">
        <v>64468</v>
      </c>
      <c r="L18" s="6">
        <f t="shared" si="4"/>
        <v>0.011515879348710109</v>
      </c>
    </row>
    <row r="19" spans="2:12" ht="12.75">
      <c r="B19" s="47" t="s">
        <v>39</v>
      </c>
      <c r="C19" s="49">
        <v>248</v>
      </c>
      <c r="D19" s="6">
        <f t="shared" si="0"/>
        <v>8.988483867483652E-05</v>
      </c>
      <c r="E19" s="49">
        <v>248</v>
      </c>
      <c r="F19" s="6">
        <f t="shared" si="1"/>
        <v>0.00017531903823368895</v>
      </c>
      <c r="G19" s="49">
        <v>0</v>
      </c>
      <c r="H19" s="6">
        <f t="shared" si="2"/>
        <v>0</v>
      </c>
      <c r="I19" s="49">
        <v>3795</v>
      </c>
      <c r="J19" s="6">
        <f t="shared" si="3"/>
        <v>0.0038791742009872216</v>
      </c>
      <c r="K19" s="49">
        <v>4291</v>
      </c>
      <c r="L19" s="6">
        <f t="shared" si="4"/>
        <v>0.000766498701453668</v>
      </c>
    </row>
    <row r="20" spans="2:12" ht="12.75">
      <c r="B20" s="47" t="s">
        <v>40</v>
      </c>
      <c r="C20" s="49">
        <v>177896</v>
      </c>
      <c r="D20" s="6">
        <f t="shared" si="0"/>
        <v>0.06447642443910773</v>
      </c>
      <c r="E20" s="49">
        <v>177896</v>
      </c>
      <c r="F20" s="6">
        <f t="shared" si="1"/>
        <v>0.12576030494201748</v>
      </c>
      <c r="G20" s="49">
        <v>36932</v>
      </c>
      <c r="H20" s="6">
        <f t="shared" si="2"/>
        <v>0.08276412269850661</v>
      </c>
      <c r="I20" s="49">
        <v>26817</v>
      </c>
      <c r="J20" s="6">
        <f t="shared" si="3"/>
        <v>0.027411808840019584</v>
      </c>
      <c r="K20" s="49">
        <v>419541</v>
      </c>
      <c r="L20" s="6">
        <f t="shared" si="4"/>
        <v>0.07494235183094229</v>
      </c>
    </row>
    <row r="21" spans="2:12" ht="12.75">
      <c r="B21" s="47" t="s">
        <v>42</v>
      </c>
      <c r="C21" s="49">
        <v>0</v>
      </c>
      <c r="D21" s="6">
        <f t="shared" si="0"/>
        <v>0</v>
      </c>
      <c r="E21" s="49">
        <v>0</v>
      </c>
      <c r="F21" s="6">
        <f t="shared" si="1"/>
        <v>0</v>
      </c>
      <c r="G21" s="49">
        <v>0</v>
      </c>
      <c r="H21" s="6">
        <f t="shared" si="2"/>
        <v>0</v>
      </c>
      <c r="I21" s="49">
        <v>1529</v>
      </c>
      <c r="J21" s="6">
        <f t="shared" si="3"/>
        <v>0.001562913663586156</v>
      </c>
      <c r="K21" s="49">
        <v>1529</v>
      </c>
      <c r="L21" s="6">
        <f t="shared" si="4"/>
        <v>0.0002731243333774548</v>
      </c>
    </row>
    <row r="22" spans="2:12" ht="12.75">
      <c r="B22" s="47" t="s">
        <v>43</v>
      </c>
      <c r="C22" s="49">
        <v>7251</v>
      </c>
      <c r="D22" s="6">
        <f t="shared" si="0"/>
        <v>0.0026280442146420953</v>
      </c>
      <c r="E22" s="49">
        <v>7251</v>
      </c>
      <c r="F22" s="6">
        <f t="shared" si="1"/>
        <v>0.005125961073518059</v>
      </c>
      <c r="G22" s="49">
        <v>0</v>
      </c>
      <c r="H22" s="6">
        <f t="shared" si="2"/>
        <v>0</v>
      </c>
      <c r="I22" s="49">
        <v>1469</v>
      </c>
      <c r="J22" s="6">
        <f t="shared" si="3"/>
        <v>0.0015015828461792434</v>
      </c>
      <c r="K22" s="49">
        <v>15971</v>
      </c>
      <c r="L22" s="6">
        <f t="shared" si="4"/>
        <v>0.002852889946613035</v>
      </c>
    </row>
    <row r="23" spans="2:12" ht="12.75">
      <c r="B23" s="47" t="s">
        <v>44</v>
      </c>
      <c r="C23" s="49">
        <v>11571</v>
      </c>
      <c r="D23" s="6">
        <f t="shared" si="0"/>
        <v>0.004193780114139248</v>
      </c>
      <c r="E23" s="49">
        <v>11571</v>
      </c>
      <c r="F23" s="6">
        <f t="shared" si="1"/>
        <v>0.008179905610491997</v>
      </c>
      <c r="G23" s="49">
        <v>1089</v>
      </c>
      <c r="H23" s="6">
        <f t="shared" si="2"/>
        <v>0.0024404345721508094</v>
      </c>
      <c r="I23" s="49">
        <v>9347</v>
      </c>
      <c r="J23" s="6">
        <f t="shared" si="3"/>
        <v>0.009554319171706868</v>
      </c>
      <c r="K23" s="49">
        <v>33578</v>
      </c>
      <c r="L23" s="6">
        <f t="shared" si="4"/>
        <v>0.0059980175710583235</v>
      </c>
    </row>
    <row r="24" spans="2:12" ht="12.75">
      <c r="B24" s="47" t="s">
        <v>45</v>
      </c>
      <c r="C24" s="49">
        <v>220224</v>
      </c>
      <c r="D24" s="6">
        <f t="shared" si="0"/>
        <v>0.07981773674325483</v>
      </c>
      <c r="E24" s="49">
        <v>220224</v>
      </c>
      <c r="F24" s="6">
        <f t="shared" si="1"/>
        <v>0.1556833059515158</v>
      </c>
      <c r="G24" s="49">
        <v>112442</v>
      </c>
      <c r="H24" s="6">
        <f t="shared" si="2"/>
        <v>0.2519810322881371</v>
      </c>
      <c r="I24" s="49">
        <v>20384</v>
      </c>
      <c r="J24" s="6">
        <f t="shared" si="3"/>
        <v>0.02083612303370844</v>
      </c>
      <c r="K24" s="49">
        <v>573274</v>
      </c>
      <c r="L24" s="6">
        <f t="shared" si="4"/>
        <v>0.10240358344841531</v>
      </c>
    </row>
    <row r="25" spans="2:12" ht="12.75">
      <c r="B25" s="47" t="s">
        <v>46</v>
      </c>
      <c r="C25" s="49">
        <v>76386</v>
      </c>
      <c r="D25" s="6">
        <f t="shared" si="0"/>
        <v>0.0276852551895809</v>
      </c>
      <c r="E25" s="49">
        <v>76386</v>
      </c>
      <c r="F25" s="6">
        <f t="shared" si="1"/>
        <v>0.05399967763918776</v>
      </c>
      <c r="G25" s="49">
        <v>14697</v>
      </c>
      <c r="H25" s="6">
        <f t="shared" si="2"/>
        <v>0.03293578228365514</v>
      </c>
      <c r="I25" s="49">
        <v>56519</v>
      </c>
      <c r="J25" s="6">
        <f t="shared" si="3"/>
        <v>0.05777260781702155</v>
      </c>
      <c r="K25" s="49">
        <v>223988</v>
      </c>
      <c r="L25" s="6">
        <f t="shared" si="4"/>
        <v>0.04001083923122913</v>
      </c>
    </row>
    <row r="26" spans="2:12" ht="12.75">
      <c r="B26" s="47" t="s">
        <v>48</v>
      </c>
      <c r="C26" s="49">
        <v>81649</v>
      </c>
      <c r="D26" s="6">
        <f t="shared" si="0"/>
        <v>0.029592770939361804</v>
      </c>
      <c r="E26" s="49">
        <v>81649</v>
      </c>
      <c r="F26" s="6">
        <f t="shared" si="1"/>
        <v>0.05772025868041319</v>
      </c>
      <c r="G26" s="49">
        <v>33834</v>
      </c>
      <c r="H26" s="6">
        <f t="shared" si="2"/>
        <v>0.07582154574302157</v>
      </c>
      <c r="I26" s="49">
        <v>76827</v>
      </c>
      <c r="J26" s="6">
        <f t="shared" si="3"/>
        <v>0.07853104514868123</v>
      </c>
      <c r="K26" s="49">
        <v>273959</v>
      </c>
      <c r="L26" s="6">
        <f t="shared" si="4"/>
        <v>0.04893712835039512</v>
      </c>
    </row>
    <row r="27" spans="2:12" ht="12.75">
      <c r="B27" s="47" t="s">
        <v>51</v>
      </c>
      <c r="C27" s="49">
        <v>82655</v>
      </c>
      <c r="D27" s="6">
        <f t="shared" si="0"/>
        <v>0.02995738443817989</v>
      </c>
      <c r="E27" s="49">
        <v>82655</v>
      </c>
      <c r="F27" s="6">
        <f t="shared" si="1"/>
        <v>0.05843143187582888</v>
      </c>
      <c r="G27" s="49">
        <v>41859</v>
      </c>
      <c r="H27" s="6">
        <f t="shared" si="2"/>
        <v>0.09380546442209434</v>
      </c>
      <c r="I27" s="49">
        <v>53272</v>
      </c>
      <c r="J27" s="6">
        <f t="shared" si="3"/>
        <v>0.05445358841501746</v>
      </c>
      <c r="K27" s="49">
        <v>260441</v>
      </c>
      <c r="L27" s="6">
        <f t="shared" si="4"/>
        <v>0.04652241629114304</v>
      </c>
    </row>
    <row r="28" spans="2:12" ht="12.75">
      <c r="B28" s="47" t="s">
        <v>52</v>
      </c>
      <c r="C28" s="49">
        <v>2127</v>
      </c>
      <c r="D28" s="6">
        <f t="shared" si="0"/>
        <v>0.0007709074671829729</v>
      </c>
      <c r="E28" s="49">
        <v>2127</v>
      </c>
      <c r="F28" s="6">
        <f t="shared" si="1"/>
        <v>0.0015036435254961952</v>
      </c>
      <c r="G28" s="49">
        <v>0</v>
      </c>
      <c r="H28" s="6">
        <f t="shared" si="2"/>
        <v>0</v>
      </c>
      <c r="I28" s="49">
        <v>32578</v>
      </c>
      <c r="J28" s="6">
        <f t="shared" si="3"/>
        <v>0.03330058949137331</v>
      </c>
      <c r="K28" s="49">
        <v>36832</v>
      </c>
      <c r="L28" s="6">
        <f t="shared" si="4"/>
        <v>0.006579277597749127</v>
      </c>
    </row>
    <row r="29" spans="2:12" ht="12.75">
      <c r="B29" s="47" t="s">
        <v>53</v>
      </c>
      <c r="C29" s="49">
        <v>6452</v>
      </c>
      <c r="D29" s="6">
        <f t="shared" si="0"/>
        <v>0.002338455561008247</v>
      </c>
      <c r="E29" s="49">
        <v>6452</v>
      </c>
      <c r="F29" s="6">
        <f t="shared" si="1"/>
        <v>0.004561122720499037</v>
      </c>
      <c r="G29" s="49">
        <v>185</v>
      </c>
      <c r="H29" s="6">
        <f t="shared" si="2"/>
        <v>0.0004145825489879704</v>
      </c>
      <c r="I29" s="49">
        <v>1803</v>
      </c>
      <c r="J29" s="6">
        <f t="shared" si="3"/>
        <v>0.0018429910630777236</v>
      </c>
      <c r="K29" s="49">
        <v>14892</v>
      </c>
      <c r="L29" s="6">
        <f t="shared" si="4"/>
        <v>0.0026601488375781928</v>
      </c>
    </row>
    <row r="30" spans="2:12" ht="12.75">
      <c r="B30" s="47" t="s">
        <v>54</v>
      </c>
      <c r="C30" s="49">
        <v>3620</v>
      </c>
      <c r="D30" s="6">
        <f t="shared" si="0"/>
        <v>0.0013120286935601137</v>
      </c>
      <c r="E30" s="49">
        <v>3620</v>
      </c>
      <c r="F30" s="6">
        <f t="shared" si="1"/>
        <v>0.0025590924129272343</v>
      </c>
      <c r="G30" s="49">
        <v>0</v>
      </c>
      <c r="H30" s="6">
        <f t="shared" si="2"/>
        <v>0</v>
      </c>
      <c r="I30" s="49">
        <v>12058</v>
      </c>
      <c r="J30" s="6">
        <f t="shared" si="3"/>
        <v>0.012325449938209202</v>
      </c>
      <c r="K30" s="49">
        <v>19298</v>
      </c>
      <c r="L30" s="6">
        <f t="shared" si="4"/>
        <v>0.003447189918586084</v>
      </c>
    </row>
    <row r="31" spans="2:12" ht="12.75">
      <c r="B31" s="47" t="s">
        <v>55</v>
      </c>
      <c r="C31" s="49">
        <v>6325</v>
      </c>
      <c r="D31" s="6">
        <f t="shared" si="0"/>
        <v>0.0022924258250739556</v>
      </c>
      <c r="E31" s="49">
        <v>6325</v>
      </c>
      <c r="F31" s="6">
        <f t="shared" si="1"/>
        <v>0.00447134240656485</v>
      </c>
      <c r="G31" s="49">
        <v>0</v>
      </c>
      <c r="H31" s="6">
        <f t="shared" si="2"/>
        <v>0</v>
      </c>
      <c r="I31" s="49">
        <v>1586</v>
      </c>
      <c r="J31" s="6">
        <f t="shared" si="3"/>
        <v>0.001621177940122723</v>
      </c>
      <c r="K31" s="49">
        <v>14236</v>
      </c>
      <c r="L31" s="6">
        <f t="shared" si="4"/>
        <v>0.0025429679594254065</v>
      </c>
    </row>
    <row r="32" spans="2:12" ht="12.75">
      <c r="B32" s="47" t="s">
        <v>58</v>
      </c>
      <c r="C32" s="49">
        <v>950007</v>
      </c>
      <c r="D32" s="6">
        <f t="shared" si="0"/>
        <v>0.34431945941518316</v>
      </c>
      <c r="E32" s="49">
        <v>0</v>
      </c>
      <c r="F32" s="6">
        <f t="shared" si="1"/>
        <v>0</v>
      </c>
      <c r="G32" s="49">
        <v>0</v>
      </c>
      <c r="H32" s="6">
        <f t="shared" si="2"/>
        <v>0</v>
      </c>
      <c r="I32" s="49">
        <v>0</v>
      </c>
      <c r="J32" s="6">
        <f t="shared" si="3"/>
        <v>0</v>
      </c>
      <c r="K32" s="49">
        <v>950007</v>
      </c>
      <c r="L32" s="6">
        <f t="shared" si="4"/>
        <v>0.1696991684623386</v>
      </c>
    </row>
    <row r="33" spans="2:12" ht="12.75">
      <c r="B33" s="47" t="s">
        <v>61</v>
      </c>
      <c r="C33" s="49">
        <v>354358</v>
      </c>
      <c r="D33" s="6">
        <f t="shared" si="0"/>
        <v>0.12843311154491016</v>
      </c>
      <c r="E33" s="49">
        <v>0</v>
      </c>
      <c r="F33" s="6">
        <f t="shared" si="1"/>
        <v>0</v>
      </c>
      <c r="G33" s="49">
        <v>0</v>
      </c>
      <c r="H33" s="6">
        <f t="shared" si="2"/>
        <v>0</v>
      </c>
      <c r="I33" s="49">
        <v>0</v>
      </c>
      <c r="J33" s="6">
        <f t="shared" si="3"/>
        <v>0</v>
      </c>
      <c r="K33" s="49">
        <v>354358</v>
      </c>
      <c r="L33" s="6">
        <f t="shared" si="4"/>
        <v>0.06329875247022114</v>
      </c>
    </row>
    <row r="34" spans="2:12" ht="12.75">
      <c r="B34" s="47" t="s">
        <v>63</v>
      </c>
      <c r="C34" s="49">
        <v>42987</v>
      </c>
      <c r="D34" s="6">
        <f t="shared" si="0"/>
        <v>0.015580159516593538</v>
      </c>
      <c r="E34" s="49">
        <v>2827</v>
      </c>
      <c r="F34" s="6">
        <f t="shared" si="1"/>
        <v>0.001998495649542898</v>
      </c>
      <c r="G34" s="49">
        <v>4815</v>
      </c>
      <c r="H34" s="6">
        <f t="shared" si="2"/>
        <v>0.010790351207443661</v>
      </c>
      <c r="I34" s="49">
        <v>6935</v>
      </c>
      <c r="J34" s="6">
        <f t="shared" si="3"/>
        <v>0.0070888203119489806</v>
      </c>
      <c r="K34" s="49">
        <v>57564</v>
      </c>
      <c r="L34" s="6">
        <f t="shared" si="4"/>
        <v>0.010282622057907004</v>
      </c>
    </row>
    <row r="35" spans="2:12" ht="12.75">
      <c r="B35" s="47" t="s">
        <v>67</v>
      </c>
      <c r="C35" s="49">
        <v>45523</v>
      </c>
      <c r="D35" s="6">
        <f t="shared" si="0"/>
        <v>0.016499304479816866</v>
      </c>
      <c r="E35" s="49">
        <v>45523</v>
      </c>
      <c r="F35" s="6">
        <f t="shared" si="1"/>
        <v>0.03218164748996864</v>
      </c>
      <c r="G35" s="49">
        <v>4278</v>
      </c>
      <c r="H35" s="6">
        <f t="shared" si="2"/>
        <v>0.009586941322002905</v>
      </c>
      <c r="I35" s="49">
        <v>8616</v>
      </c>
      <c r="J35" s="6">
        <f t="shared" si="3"/>
        <v>0.008807105379632649</v>
      </c>
      <c r="K35" s="49">
        <v>103940</v>
      </c>
      <c r="L35" s="6">
        <f t="shared" si="4"/>
        <v>0.01856673852926923</v>
      </c>
    </row>
    <row r="36" spans="2:12" ht="12.75">
      <c r="B36" s="47" t="s">
        <v>68</v>
      </c>
      <c r="C36" s="49">
        <v>10096</v>
      </c>
      <c r="D36" s="6">
        <f t="shared" si="0"/>
        <v>0.003659182787343345</v>
      </c>
      <c r="E36" s="49">
        <v>10096</v>
      </c>
      <c r="F36" s="6">
        <f t="shared" si="1"/>
        <v>0.007137181491965015</v>
      </c>
      <c r="G36" s="49">
        <v>0</v>
      </c>
      <c r="H36" s="6">
        <f t="shared" si="2"/>
        <v>0</v>
      </c>
      <c r="I36" s="49">
        <v>32732</v>
      </c>
      <c r="J36" s="6">
        <f t="shared" si="3"/>
        <v>0.033458005256051054</v>
      </c>
      <c r="K36" s="49">
        <v>52924</v>
      </c>
      <c r="L36" s="6">
        <f t="shared" si="4"/>
        <v>0.009453781700240953</v>
      </c>
    </row>
    <row r="37" spans="2:12" ht="12.75">
      <c r="B37" s="47" t="s">
        <v>70</v>
      </c>
      <c r="C37" s="49">
        <v>4603</v>
      </c>
      <c r="D37" s="6">
        <f t="shared" si="0"/>
        <v>0.0016683060984688408</v>
      </c>
      <c r="E37" s="49">
        <v>4603</v>
      </c>
      <c r="F37" s="6">
        <f t="shared" si="1"/>
        <v>0.003254006181409961</v>
      </c>
      <c r="G37" s="49">
        <v>0</v>
      </c>
      <c r="H37" s="6">
        <f t="shared" si="2"/>
        <v>0</v>
      </c>
      <c r="I37" s="49">
        <v>22035</v>
      </c>
      <c r="J37" s="6">
        <f t="shared" si="3"/>
        <v>0.022523742692688652</v>
      </c>
      <c r="K37" s="49">
        <v>31241</v>
      </c>
      <c r="L37" s="6">
        <f t="shared" si="4"/>
        <v>0.0055805606926390226</v>
      </c>
    </row>
    <row r="38" spans="2:12" ht="12.75">
      <c r="B38" s="47" t="s">
        <v>73</v>
      </c>
      <c r="C38" s="49">
        <v>4283</v>
      </c>
      <c r="D38" s="6">
        <f t="shared" si="0"/>
        <v>0.0015523256614690516</v>
      </c>
      <c r="E38" s="49">
        <v>4283</v>
      </c>
      <c r="F38" s="6">
        <f t="shared" si="1"/>
        <v>0.0030277880675600396</v>
      </c>
      <c r="G38" s="49">
        <v>0</v>
      </c>
      <c r="H38" s="6">
        <f t="shared" si="2"/>
        <v>0</v>
      </c>
      <c r="I38" s="49">
        <v>11684</v>
      </c>
      <c r="J38" s="6">
        <f t="shared" si="3"/>
        <v>0.011943154509706113</v>
      </c>
      <c r="K38" s="49">
        <v>20250</v>
      </c>
      <c r="L38" s="6">
        <f t="shared" si="4"/>
        <v>0.003617245095417567</v>
      </c>
    </row>
    <row r="39" spans="2:12" ht="12.75">
      <c r="B39" s="47" t="s">
        <v>75</v>
      </c>
      <c r="C39" s="49">
        <v>10668</v>
      </c>
      <c r="D39" s="6">
        <f t="shared" si="0"/>
        <v>0.003866497818480468</v>
      </c>
      <c r="E39" s="49">
        <v>10668</v>
      </c>
      <c r="F39" s="6">
        <f t="shared" si="1"/>
        <v>0.007541546370471749</v>
      </c>
      <c r="G39" s="49">
        <v>368</v>
      </c>
      <c r="H39" s="6">
        <f t="shared" si="2"/>
        <v>0.0008246831244733681</v>
      </c>
      <c r="I39" s="49">
        <v>25046</v>
      </c>
      <c r="J39" s="6">
        <f t="shared" si="3"/>
        <v>0.02560152754622555</v>
      </c>
      <c r="K39" s="49">
        <v>46750</v>
      </c>
      <c r="L39" s="6">
        <f t="shared" si="4"/>
        <v>0.008350923862260308</v>
      </c>
    </row>
    <row r="40" spans="2:12" ht="12.75">
      <c r="B40" s="47" t="s">
        <v>78</v>
      </c>
      <c r="C40" s="49">
        <v>788</v>
      </c>
      <c r="D40" s="6">
        <f t="shared" si="0"/>
        <v>0.00028560182611198055</v>
      </c>
      <c r="E40" s="49">
        <v>788</v>
      </c>
      <c r="F40" s="6">
        <f t="shared" si="1"/>
        <v>0.0005570621053554311</v>
      </c>
      <c r="G40" s="49">
        <v>0</v>
      </c>
      <c r="H40" s="6">
        <f t="shared" si="2"/>
        <v>0</v>
      </c>
      <c r="I40" s="49">
        <v>70</v>
      </c>
      <c r="J40" s="6">
        <f t="shared" si="3"/>
        <v>7.15526203080647E-05</v>
      </c>
      <c r="K40" s="49">
        <v>1646</v>
      </c>
      <c r="L40" s="6">
        <f t="shared" si="4"/>
        <v>0.00029402397170653406</v>
      </c>
    </row>
    <row r="41" spans="2:12" ht="12.75">
      <c r="B41" s="47" t="s">
        <v>79</v>
      </c>
      <c r="C41" s="49">
        <v>116402</v>
      </c>
      <c r="D41" s="6">
        <f t="shared" si="0"/>
        <v>0.04218860883640452</v>
      </c>
      <c r="E41" s="49">
        <v>116402</v>
      </c>
      <c r="F41" s="6">
        <f t="shared" si="1"/>
        <v>0.08228825277612041</v>
      </c>
      <c r="G41" s="49">
        <v>58186</v>
      </c>
      <c r="H41" s="6">
        <f t="shared" si="2"/>
        <v>0.13039405511034619</v>
      </c>
      <c r="I41" s="49">
        <v>19317</v>
      </c>
      <c r="J41" s="6">
        <f t="shared" si="3"/>
        <v>0.01974545666415551</v>
      </c>
      <c r="K41" s="49">
        <v>310307</v>
      </c>
      <c r="L41" s="6">
        <f t="shared" si="4"/>
        <v>0.05542994932462908</v>
      </c>
    </row>
    <row r="42" spans="2:12" ht="12.75">
      <c r="B42" s="47" t="s">
        <v>81</v>
      </c>
      <c r="C42" s="49">
        <v>1864</v>
      </c>
      <c r="D42" s="6">
        <f t="shared" si="0"/>
        <v>0.0006755860455237713</v>
      </c>
      <c r="E42" s="49">
        <v>1864</v>
      </c>
      <c r="F42" s="6">
        <f t="shared" si="1"/>
        <v>0.0013177205131757912</v>
      </c>
      <c r="G42" s="49">
        <v>0</v>
      </c>
      <c r="H42" s="6">
        <f t="shared" si="2"/>
        <v>0</v>
      </c>
      <c r="I42" s="49">
        <v>0</v>
      </c>
      <c r="J42" s="6">
        <f t="shared" si="3"/>
        <v>0</v>
      </c>
      <c r="K42" s="49">
        <v>3728</v>
      </c>
      <c r="L42" s="6">
        <f t="shared" si="4"/>
        <v>0.0006659303563316883</v>
      </c>
    </row>
    <row r="43" spans="2:12" ht="12.75">
      <c r="B43" s="47" t="s">
        <v>82</v>
      </c>
      <c r="C43" s="49">
        <v>1871</v>
      </c>
      <c r="D43" s="6">
        <f t="shared" si="0"/>
        <v>0.0006781231175831417</v>
      </c>
      <c r="E43" s="49">
        <v>1871</v>
      </c>
      <c r="F43" s="6">
        <f t="shared" si="1"/>
        <v>0.0013226690344162583</v>
      </c>
      <c r="G43" s="49">
        <v>6295</v>
      </c>
      <c r="H43" s="6">
        <f t="shared" si="2"/>
        <v>0.014107011599347425</v>
      </c>
      <c r="I43" s="49">
        <v>0</v>
      </c>
      <c r="J43" s="6">
        <f t="shared" si="3"/>
        <v>0</v>
      </c>
      <c r="K43" s="49">
        <v>10037</v>
      </c>
      <c r="L43" s="6">
        <f t="shared" si="4"/>
        <v>0.001792903161615117</v>
      </c>
    </row>
    <row r="44" spans="2:12" ht="12.75">
      <c r="B44" s="47" t="s">
        <v>88</v>
      </c>
      <c r="C44" s="49">
        <v>0</v>
      </c>
      <c r="D44" s="6">
        <f t="shared" si="0"/>
        <v>0</v>
      </c>
      <c r="E44" s="49">
        <v>0</v>
      </c>
      <c r="F44" s="6">
        <f t="shared" si="1"/>
        <v>0</v>
      </c>
      <c r="G44" s="49">
        <v>0</v>
      </c>
      <c r="H44" s="6">
        <f t="shared" si="2"/>
        <v>0</v>
      </c>
      <c r="I44" s="49">
        <v>20173</v>
      </c>
      <c r="J44" s="6">
        <f t="shared" si="3"/>
        <v>0.02062044299249413</v>
      </c>
      <c r="K44" s="49">
        <v>20173</v>
      </c>
      <c r="L44" s="6">
        <f t="shared" si="4"/>
        <v>0.0036034906325856085</v>
      </c>
    </row>
    <row r="45" spans="2:12" ht="12.75">
      <c r="B45" s="47" t="s">
        <v>89</v>
      </c>
      <c r="C45" s="49">
        <v>24684</v>
      </c>
      <c r="D45" s="6">
        <f t="shared" si="0"/>
        <v>0.008946440959071229</v>
      </c>
      <c r="E45" s="49">
        <v>24684</v>
      </c>
      <c r="F45" s="6">
        <f t="shared" si="1"/>
        <v>0.0174498997570983</v>
      </c>
      <c r="G45" s="49">
        <v>5934</v>
      </c>
      <c r="H45" s="6">
        <f t="shared" si="2"/>
        <v>0.013298015382133061</v>
      </c>
      <c r="I45" s="49">
        <v>40333</v>
      </c>
      <c r="J45" s="6">
        <f t="shared" si="3"/>
        <v>0.041227597641216765</v>
      </c>
      <c r="K45" s="49">
        <v>95635</v>
      </c>
      <c r="L45" s="6">
        <f t="shared" si="4"/>
        <v>0.017083221466679458</v>
      </c>
    </row>
    <row r="46" spans="2:12" ht="12.75">
      <c r="B46" s="47" t="s">
        <v>93</v>
      </c>
      <c r="C46" s="49">
        <v>20</v>
      </c>
      <c r="D46" s="6">
        <f t="shared" si="0"/>
        <v>7.248777312486816E-06</v>
      </c>
      <c r="E46" s="49">
        <v>20</v>
      </c>
      <c r="F46" s="6">
        <f t="shared" si="1"/>
        <v>1.4138632115620078E-05</v>
      </c>
      <c r="G46" s="49">
        <v>0</v>
      </c>
      <c r="H46" s="6">
        <f t="shared" si="2"/>
        <v>0</v>
      </c>
      <c r="I46" s="49">
        <v>9430</v>
      </c>
      <c r="J46" s="6">
        <f t="shared" si="3"/>
        <v>0.00963916013578643</v>
      </c>
      <c r="K46" s="49">
        <v>9470</v>
      </c>
      <c r="L46" s="6">
        <f t="shared" si="4"/>
        <v>0.001691620298943425</v>
      </c>
    </row>
    <row r="47" spans="2:12" ht="12.75">
      <c r="B47" s="47" t="s">
        <v>97</v>
      </c>
      <c r="C47" s="49">
        <v>0</v>
      </c>
      <c r="D47" s="6">
        <f t="shared" si="0"/>
        <v>0</v>
      </c>
      <c r="E47" s="49">
        <v>0</v>
      </c>
      <c r="F47" s="6">
        <f t="shared" si="1"/>
        <v>0</v>
      </c>
      <c r="G47" s="49">
        <v>0</v>
      </c>
      <c r="H47" s="6">
        <f t="shared" si="2"/>
        <v>0</v>
      </c>
      <c r="I47" s="49">
        <v>1457</v>
      </c>
      <c r="J47" s="6">
        <f t="shared" si="3"/>
        <v>0.0014893166826978608</v>
      </c>
      <c r="K47" s="49">
        <v>1457</v>
      </c>
      <c r="L47" s="6">
        <f t="shared" si="4"/>
        <v>0.00026026301748263676</v>
      </c>
    </row>
    <row r="48" spans="2:12" ht="12.75">
      <c r="B48" s="47" t="s">
        <v>99</v>
      </c>
      <c r="C48" s="49">
        <v>74304</v>
      </c>
      <c r="D48" s="6">
        <f t="shared" si="0"/>
        <v>0.02693065747135102</v>
      </c>
      <c r="E48" s="49">
        <v>74304</v>
      </c>
      <c r="F48" s="6">
        <f t="shared" si="1"/>
        <v>0.05252784603595172</v>
      </c>
      <c r="G48" s="49">
        <v>20273</v>
      </c>
      <c r="H48" s="6">
        <f t="shared" si="2"/>
        <v>0.045431524408827695</v>
      </c>
      <c r="I48" s="49">
        <v>53860</v>
      </c>
      <c r="J48" s="6">
        <f t="shared" si="3"/>
        <v>0.055054630425605204</v>
      </c>
      <c r="K48" s="49">
        <v>222741</v>
      </c>
      <c r="L48" s="6">
        <f t="shared" si="4"/>
        <v>0.039788088385106384</v>
      </c>
    </row>
    <row r="49" spans="2:12" ht="12.75">
      <c r="B49" s="47" t="s">
        <v>106</v>
      </c>
      <c r="C49" s="49">
        <v>64</v>
      </c>
      <c r="D49" s="6">
        <f t="shared" si="0"/>
        <v>2.319608739995781E-05</v>
      </c>
      <c r="E49" s="49">
        <v>64</v>
      </c>
      <c r="F49" s="6">
        <f t="shared" si="1"/>
        <v>4.524362276998425E-05</v>
      </c>
      <c r="G49" s="49">
        <v>232</v>
      </c>
      <c r="H49" s="6">
        <f t="shared" si="2"/>
        <v>0.0005199089262984277</v>
      </c>
      <c r="I49" s="49">
        <v>1876</v>
      </c>
      <c r="J49" s="6">
        <f t="shared" si="3"/>
        <v>0.0019176102242561338</v>
      </c>
      <c r="K49" s="49">
        <v>2236</v>
      </c>
      <c r="L49" s="6">
        <f t="shared" si="4"/>
        <v>0.00039941531028907056</v>
      </c>
    </row>
    <row r="50" spans="2:12" ht="12.75">
      <c r="B50" s="47" t="s">
        <v>110</v>
      </c>
      <c r="C50" s="49">
        <v>0</v>
      </c>
      <c r="D50" s="6">
        <f t="shared" si="0"/>
        <v>0</v>
      </c>
      <c r="E50" s="49">
        <v>0</v>
      </c>
      <c r="F50" s="6">
        <f t="shared" si="1"/>
        <v>0</v>
      </c>
      <c r="G50" s="49">
        <v>0</v>
      </c>
      <c r="H50" s="6">
        <f t="shared" si="2"/>
        <v>0</v>
      </c>
      <c r="I50" s="49">
        <v>4427</v>
      </c>
      <c r="J50" s="6">
        <f t="shared" si="3"/>
        <v>0.004525192144340035</v>
      </c>
      <c r="K50" s="49">
        <v>4427</v>
      </c>
      <c r="L50" s="6">
        <f t="shared" si="4"/>
        <v>0.0007907922981438799</v>
      </c>
    </row>
    <row r="51" spans="2:12" ht="12.75">
      <c r="B51" s="47" t="s">
        <v>112</v>
      </c>
      <c r="C51" s="49">
        <v>0</v>
      </c>
      <c r="D51" s="6">
        <f t="shared" si="0"/>
        <v>0</v>
      </c>
      <c r="E51" s="49">
        <v>0</v>
      </c>
      <c r="F51" s="6">
        <f t="shared" si="1"/>
        <v>0</v>
      </c>
      <c r="G51" s="49">
        <v>0</v>
      </c>
      <c r="H51" s="6">
        <f t="shared" si="2"/>
        <v>0</v>
      </c>
      <c r="I51" s="49">
        <v>16041</v>
      </c>
      <c r="J51" s="6">
        <f t="shared" si="3"/>
        <v>0.01639679403373808</v>
      </c>
      <c r="K51" s="49">
        <v>16041</v>
      </c>
      <c r="L51" s="6">
        <f t="shared" si="4"/>
        <v>0.002865394003732997</v>
      </c>
    </row>
    <row r="52" spans="2:12" ht="12.75">
      <c r="B52" s="47" t="s">
        <v>115</v>
      </c>
      <c r="C52" s="49">
        <v>71435</v>
      </c>
      <c r="D52" s="6">
        <f t="shared" si="0"/>
        <v>0.025890820365874787</v>
      </c>
      <c r="E52" s="49">
        <v>71436</v>
      </c>
      <c r="F52" s="6">
        <f t="shared" si="1"/>
        <v>0.05050036619057179</v>
      </c>
      <c r="G52" s="49">
        <v>3660</v>
      </c>
      <c r="H52" s="6">
        <f t="shared" si="2"/>
        <v>0.008202011509707955</v>
      </c>
      <c r="I52" s="49">
        <v>5790</v>
      </c>
      <c r="J52" s="6">
        <f t="shared" si="3"/>
        <v>0.0059184238797670655</v>
      </c>
      <c r="K52" s="49">
        <v>152321</v>
      </c>
      <c r="L52" s="6">
        <f t="shared" si="4"/>
        <v>0.02720900692242465</v>
      </c>
    </row>
    <row r="53" spans="2:12" ht="12.75">
      <c r="B53" s="47" t="s">
        <v>120</v>
      </c>
      <c r="C53" s="49">
        <v>761</v>
      </c>
      <c r="D53" s="6">
        <f t="shared" si="0"/>
        <v>0.00027581597674012335</v>
      </c>
      <c r="E53" s="49">
        <v>761</v>
      </c>
      <c r="F53" s="6">
        <f t="shared" si="1"/>
        <v>0.0005379749519993439</v>
      </c>
      <c r="G53" s="49">
        <v>0</v>
      </c>
      <c r="H53" s="6">
        <f t="shared" si="2"/>
        <v>0</v>
      </c>
      <c r="I53" s="49">
        <v>3151</v>
      </c>
      <c r="J53" s="6">
        <f t="shared" si="3"/>
        <v>0.0032208900941530266</v>
      </c>
      <c r="K53" s="49">
        <v>4673</v>
      </c>
      <c r="L53" s="6">
        <f t="shared" si="4"/>
        <v>0.0008347351274511748</v>
      </c>
    </row>
    <row r="54" spans="2:12" ht="12.75">
      <c r="B54" s="47" t="s">
        <v>121</v>
      </c>
      <c r="C54" s="49">
        <v>11409</v>
      </c>
      <c r="D54" s="6">
        <f t="shared" si="0"/>
        <v>0.004135065017908104</v>
      </c>
      <c r="E54" s="49">
        <v>11409</v>
      </c>
      <c r="F54" s="6">
        <f t="shared" si="1"/>
        <v>0.008065382690355474</v>
      </c>
      <c r="G54" s="49">
        <v>1407</v>
      </c>
      <c r="H54" s="6">
        <f t="shared" si="2"/>
        <v>0.003153068359059861</v>
      </c>
      <c r="I54" s="49">
        <v>4690</v>
      </c>
      <c r="J54" s="6">
        <f t="shared" si="3"/>
        <v>0.004794025560640335</v>
      </c>
      <c r="K54" s="49">
        <v>28915</v>
      </c>
      <c r="L54" s="6">
        <f t="shared" si="4"/>
        <v>0.005165068737481429</v>
      </c>
    </row>
    <row r="55" spans="2:12" ht="12.75">
      <c r="B55" s="47" t="s">
        <v>122</v>
      </c>
      <c r="C55" s="49">
        <v>308</v>
      </c>
      <c r="D55" s="6">
        <f t="shared" si="0"/>
        <v>0.00011163117061229697</v>
      </c>
      <c r="E55" s="49">
        <v>309</v>
      </c>
      <c r="F55" s="6">
        <f t="shared" si="1"/>
        <v>0.0002184418661863302</v>
      </c>
      <c r="G55" s="49">
        <v>0</v>
      </c>
      <c r="H55" s="6">
        <f t="shared" si="2"/>
        <v>0</v>
      </c>
      <c r="I55" s="49">
        <v>0</v>
      </c>
      <c r="J55" s="6">
        <f t="shared" si="3"/>
        <v>0</v>
      </c>
      <c r="K55" s="49">
        <v>617</v>
      </c>
      <c r="L55" s="6">
        <f t="shared" si="4"/>
        <v>0.00011021433204309327</v>
      </c>
    </row>
    <row r="56" spans="2:12" ht="12.75">
      <c r="B56" s="47" t="s">
        <v>123</v>
      </c>
      <c r="C56" s="49">
        <v>47453</v>
      </c>
      <c r="D56" s="6">
        <f t="shared" si="0"/>
        <v>0.017198811490471845</v>
      </c>
      <c r="E56" s="49">
        <v>47453</v>
      </c>
      <c r="F56" s="6">
        <f t="shared" si="1"/>
        <v>0.033546025489125976</v>
      </c>
      <c r="G56" s="49">
        <v>5253</v>
      </c>
      <c r="H56" s="6">
        <f t="shared" si="2"/>
        <v>0.011771903404507072</v>
      </c>
      <c r="I56" s="49">
        <v>46238</v>
      </c>
      <c r="J56" s="6">
        <f t="shared" si="3"/>
        <v>0.047263572254347075</v>
      </c>
      <c r="K56" s="49">
        <v>146397</v>
      </c>
      <c r="L56" s="6">
        <f t="shared" si="4"/>
        <v>0.026150806431301014</v>
      </c>
    </row>
    <row r="57" spans="2:12" ht="12.75">
      <c r="B57" s="47" t="s">
        <v>127</v>
      </c>
      <c r="C57" s="49">
        <v>0</v>
      </c>
      <c r="D57" s="6">
        <f t="shared" si="0"/>
        <v>0</v>
      </c>
      <c r="E57" s="49">
        <v>0</v>
      </c>
      <c r="F57" s="6">
        <f t="shared" si="1"/>
        <v>0</v>
      </c>
      <c r="G57" s="49">
        <v>0</v>
      </c>
      <c r="H57" s="6">
        <f t="shared" si="2"/>
        <v>0</v>
      </c>
      <c r="I57" s="49">
        <v>10650</v>
      </c>
      <c r="J57" s="6">
        <f t="shared" si="3"/>
        <v>0.010886220089726987</v>
      </c>
      <c r="K57" s="49">
        <v>10650</v>
      </c>
      <c r="L57" s="6">
        <f t="shared" si="4"/>
        <v>0.0019024029761084982</v>
      </c>
    </row>
    <row r="58" spans="2:12" ht="12.75">
      <c r="B58" s="47" t="s">
        <v>128</v>
      </c>
      <c r="C58" s="49">
        <v>0</v>
      </c>
      <c r="D58" s="6">
        <f t="shared" si="0"/>
        <v>0</v>
      </c>
      <c r="E58" s="49">
        <v>0</v>
      </c>
      <c r="F58" s="6">
        <f t="shared" si="1"/>
        <v>0</v>
      </c>
      <c r="G58" s="49">
        <v>0</v>
      </c>
      <c r="H58" s="6">
        <f t="shared" si="2"/>
        <v>0</v>
      </c>
      <c r="I58" s="49">
        <v>15425</v>
      </c>
      <c r="J58" s="6">
        <f t="shared" si="3"/>
        <v>0.015767130975027112</v>
      </c>
      <c r="K58" s="49">
        <v>15425</v>
      </c>
      <c r="L58" s="6">
        <f t="shared" si="4"/>
        <v>0.0027553583010773318</v>
      </c>
    </row>
    <row r="59" spans="2:12" ht="12.75">
      <c r="B59" s="47" t="s">
        <v>130</v>
      </c>
      <c r="C59" s="49">
        <v>13</v>
      </c>
      <c r="D59" s="6">
        <f t="shared" si="0"/>
        <v>4.71170525311643E-06</v>
      </c>
      <c r="E59" s="49">
        <v>13</v>
      </c>
      <c r="F59" s="6">
        <f t="shared" si="1"/>
        <v>9.190110875153051E-06</v>
      </c>
      <c r="G59" s="49">
        <v>0</v>
      </c>
      <c r="H59" s="6">
        <f t="shared" si="2"/>
        <v>0</v>
      </c>
      <c r="I59" s="49">
        <v>10672</v>
      </c>
      <c r="J59" s="6">
        <f t="shared" si="3"/>
        <v>0.010908708056109521</v>
      </c>
      <c r="K59" s="49">
        <v>10698</v>
      </c>
      <c r="L59" s="6">
        <f t="shared" si="4"/>
        <v>0.0019109771867050435</v>
      </c>
    </row>
    <row r="60" spans="2:12" ht="12.75">
      <c r="B60" s="47" t="s">
        <v>131</v>
      </c>
      <c r="C60" s="49">
        <v>14948</v>
      </c>
      <c r="D60" s="6">
        <f t="shared" si="0"/>
        <v>0.005417736163352647</v>
      </c>
      <c r="E60" s="49">
        <v>14949</v>
      </c>
      <c r="F60" s="6">
        <f t="shared" si="1"/>
        <v>0.010567920574820228</v>
      </c>
      <c r="G60" s="49">
        <v>0</v>
      </c>
      <c r="H60" s="6">
        <f t="shared" si="2"/>
        <v>0</v>
      </c>
      <c r="I60" s="49">
        <v>48208</v>
      </c>
      <c r="J60" s="6">
        <f t="shared" si="3"/>
        <v>0.049277267425874044</v>
      </c>
      <c r="K60" s="49">
        <v>78105</v>
      </c>
      <c r="L60" s="6">
        <f t="shared" si="4"/>
        <v>0.013951848305066126</v>
      </c>
    </row>
    <row r="61" spans="2:12" ht="12.75">
      <c r="B61" s="47" t="s">
        <v>132</v>
      </c>
      <c r="C61" s="49">
        <v>0</v>
      </c>
      <c r="D61" s="6">
        <f t="shared" si="0"/>
        <v>0</v>
      </c>
      <c r="E61" s="49">
        <v>0</v>
      </c>
      <c r="F61" s="6">
        <f t="shared" si="1"/>
        <v>0</v>
      </c>
      <c r="G61" s="49">
        <v>0</v>
      </c>
      <c r="H61" s="6">
        <f t="shared" si="2"/>
        <v>0</v>
      </c>
      <c r="I61" s="49">
        <v>3747</v>
      </c>
      <c r="J61" s="6">
        <f t="shared" si="3"/>
        <v>0.0038301095470616915</v>
      </c>
      <c r="K61" s="49">
        <v>3747</v>
      </c>
      <c r="L61" s="6">
        <f t="shared" si="4"/>
        <v>0.0006693243146928209</v>
      </c>
    </row>
    <row r="62" spans="2:12" ht="12.75">
      <c r="B62" s="47" t="s">
        <v>134</v>
      </c>
      <c r="C62" s="49">
        <v>75331</v>
      </c>
      <c r="D62" s="6">
        <f t="shared" si="0"/>
        <v>0.02730288218634722</v>
      </c>
      <c r="E62" s="49">
        <v>75331</v>
      </c>
      <c r="F62" s="6">
        <f t="shared" si="1"/>
        <v>0.053253864795088805</v>
      </c>
      <c r="G62" s="49">
        <v>30993</v>
      </c>
      <c r="H62" s="6">
        <f t="shared" si="2"/>
        <v>0.06945490238261712</v>
      </c>
      <c r="I62" s="49">
        <v>9101</v>
      </c>
      <c r="J62" s="6">
        <f t="shared" si="3"/>
        <v>0.009302862820338525</v>
      </c>
      <c r="K62" s="49">
        <v>190756</v>
      </c>
      <c r="L62" s="6">
        <f t="shared" si="4"/>
        <v>0.034074627428220906</v>
      </c>
    </row>
    <row r="63" spans="2:12" ht="12.75">
      <c r="B63" s="47" t="s">
        <v>135</v>
      </c>
      <c r="C63" s="49">
        <v>991</v>
      </c>
      <c r="D63" s="6">
        <f t="shared" si="0"/>
        <v>0.00035917691583372174</v>
      </c>
      <c r="E63" s="49">
        <v>991</v>
      </c>
      <c r="F63" s="6">
        <f t="shared" si="1"/>
        <v>0.0007005692213289748</v>
      </c>
      <c r="G63" s="49">
        <v>0</v>
      </c>
      <c r="H63" s="6">
        <f t="shared" si="2"/>
        <v>0</v>
      </c>
      <c r="I63" s="49">
        <v>5256</v>
      </c>
      <c r="J63" s="6">
        <f t="shared" si="3"/>
        <v>0.005372579604845543</v>
      </c>
      <c r="K63" s="49">
        <v>7238</v>
      </c>
      <c r="L63" s="6">
        <f t="shared" si="4"/>
        <v>0.0012929195062040665</v>
      </c>
    </row>
    <row r="64" spans="2:12" ht="12.75">
      <c r="B64" s="47" t="s">
        <v>136</v>
      </c>
      <c r="C64" s="49">
        <v>73107</v>
      </c>
      <c r="D64" s="6">
        <f t="shared" si="0"/>
        <v>0.026496818149198683</v>
      </c>
      <c r="E64" s="49">
        <v>73107</v>
      </c>
      <c r="F64" s="6">
        <f t="shared" si="1"/>
        <v>0.05168164890383185</v>
      </c>
      <c r="G64" s="49">
        <v>33358</v>
      </c>
      <c r="H64" s="6">
        <f t="shared" si="2"/>
        <v>0.07475483604940927</v>
      </c>
      <c r="I64" s="49">
        <v>37393</v>
      </c>
      <c r="J64" s="6">
        <f t="shared" si="3"/>
        <v>0.03822238758827805</v>
      </c>
      <c r="K64" s="49">
        <v>216965</v>
      </c>
      <c r="L64" s="6">
        <f t="shared" si="4"/>
        <v>0.03875632504332209</v>
      </c>
    </row>
    <row r="65" spans="2:12" ht="12.75">
      <c r="B65" s="47" t="s">
        <v>137</v>
      </c>
      <c r="C65" s="49">
        <v>6835</v>
      </c>
      <c r="D65" s="6">
        <f t="shared" si="0"/>
        <v>0.0024772696465423694</v>
      </c>
      <c r="E65" s="49">
        <v>6835</v>
      </c>
      <c r="F65" s="6">
        <f t="shared" si="1"/>
        <v>0.004831877525513162</v>
      </c>
      <c r="G65" s="49">
        <v>0</v>
      </c>
      <c r="H65" s="6">
        <f t="shared" si="2"/>
        <v>0</v>
      </c>
      <c r="I65" s="49">
        <v>11895</v>
      </c>
      <c r="J65" s="6">
        <f t="shared" si="3"/>
        <v>0.012158834550920422</v>
      </c>
      <c r="K65" s="49">
        <v>25565</v>
      </c>
      <c r="L65" s="6">
        <f t="shared" si="4"/>
        <v>0.004566660289597535</v>
      </c>
    </row>
    <row r="66" spans="2:12" ht="12.75">
      <c r="B66" s="47" t="s">
        <v>139</v>
      </c>
      <c r="C66" s="49">
        <v>5153</v>
      </c>
      <c r="D66" s="6">
        <f t="shared" si="0"/>
        <v>0.0018676474745622281</v>
      </c>
      <c r="E66" s="49">
        <v>5153</v>
      </c>
      <c r="F66" s="6">
        <f t="shared" si="1"/>
        <v>0.003642818564589513</v>
      </c>
      <c r="G66" s="49">
        <v>0</v>
      </c>
      <c r="H66" s="6">
        <f t="shared" si="2"/>
        <v>0</v>
      </c>
      <c r="I66" s="49">
        <v>19482</v>
      </c>
      <c r="J66" s="6">
        <f t="shared" si="3"/>
        <v>0.01991411641202452</v>
      </c>
      <c r="K66" s="49">
        <v>29788</v>
      </c>
      <c r="L66" s="6">
        <f t="shared" si="4"/>
        <v>0.005321012192706098</v>
      </c>
    </row>
    <row r="67" spans="2:12" ht="12.75">
      <c r="B67" s="47" t="s">
        <v>140</v>
      </c>
      <c r="C67" s="49">
        <v>0</v>
      </c>
      <c r="D67" s="6">
        <f t="shared" si="0"/>
        <v>0</v>
      </c>
      <c r="E67" s="49">
        <v>0</v>
      </c>
      <c r="F67" s="6">
        <f t="shared" si="1"/>
        <v>0</v>
      </c>
      <c r="G67" s="49">
        <v>0</v>
      </c>
      <c r="H67" s="6">
        <f t="shared" si="2"/>
        <v>0</v>
      </c>
      <c r="I67" s="49">
        <v>2112</v>
      </c>
      <c r="J67" s="6">
        <f t="shared" si="3"/>
        <v>0.0021588447727233233</v>
      </c>
      <c r="K67" s="49">
        <v>2112</v>
      </c>
      <c r="L67" s="6">
        <f t="shared" si="4"/>
        <v>0.0003772652662479951</v>
      </c>
    </row>
    <row r="68" spans="2:12" ht="12.75">
      <c r="B68" s="47" t="s">
        <v>141</v>
      </c>
      <c r="C68" s="49">
        <v>49</v>
      </c>
      <c r="D68" s="6">
        <f aca="true" t="shared" si="5" ref="D68:D74">+C68/$C$76</f>
        <v>1.77595044155927E-05</v>
      </c>
      <c r="E68" s="49">
        <v>49</v>
      </c>
      <c r="F68" s="6">
        <f aca="true" t="shared" si="6" ref="F68:F74">+E68/$E$76</f>
        <v>3.4639648683269194E-05</v>
      </c>
      <c r="G68" s="49">
        <v>0</v>
      </c>
      <c r="H68" s="6">
        <f aca="true" t="shared" si="7" ref="H68:H74">+G68/$G$76</f>
        <v>0</v>
      </c>
      <c r="I68" s="49">
        <v>32859</v>
      </c>
      <c r="J68" s="6">
        <f aca="true" t="shared" si="8" ref="J68:J73">+I68/$I$76</f>
        <v>0.033587822152895686</v>
      </c>
      <c r="K68" s="49">
        <v>32957</v>
      </c>
      <c r="L68" s="6">
        <f aca="true" t="shared" si="9" ref="L68:L73">+K68/$K$76</f>
        <v>0.005887088721465519</v>
      </c>
    </row>
    <row r="69" spans="2:12" ht="12.75">
      <c r="B69" s="47" t="s">
        <v>143</v>
      </c>
      <c r="C69" s="49">
        <v>771</v>
      </c>
      <c r="D69" s="6">
        <f t="shared" si="5"/>
        <v>0.00027944036539636675</v>
      </c>
      <c r="E69" s="49">
        <v>771</v>
      </c>
      <c r="F69" s="6">
        <f t="shared" si="6"/>
        <v>0.000545044268057154</v>
      </c>
      <c r="G69" s="49">
        <v>0</v>
      </c>
      <c r="H69" s="6">
        <f t="shared" si="7"/>
        <v>0</v>
      </c>
      <c r="I69" s="49">
        <v>0</v>
      </c>
      <c r="J69" s="6">
        <f t="shared" si="8"/>
        <v>0</v>
      </c>
      <c r="K69" s="49">
        <v>1542</v>
      </c>
      <c r="L69" s="6">
        <f t="shared" si="9"/>
        <v>0.0002754465154140192</v>
      </c>
    </row>
    <row r="70" spans="2:12" ht="12.75">
      <c r="B70" s="47" t="s">
        <v>145</v>
      </c>
      <c r="C70" s="49">
        <v>5174</v>
      </c>
      <c r="D70" s="6">
        <f t="shared" si="5"/>
        <v>0.0018752586907403394</v>
      </c>
      <c r="E70" s="49">
        <v>5174</v>
      </c>
      <c r="F70" s="6">
        <f t="shared" si="6"/>
        <v>0.003657664128310914</v>
      </c>
      <c r="G70" s="49">
        <v>0</v>
      </c>
      <c r="H70" s="6">
        <f t="shared" si="7"/>
        <v>0</v>
      </c>
      <c r="I70" s="49">
        <v>3272</v>
      </c>
      <c r="J70" s="6">
        <f t="shared" si="8"/>
        <v>0.003344573909256967</v>
      </c>
      <c r="K70" s="49">
        <v>13620</v>
      </c>
      <c r="L70" s="6">
        <f t="shared" si="9"/>
        <v>0.0024329322567697414</v>
      </c>
    </row>
    <row r="71" spans="2:12" ht="12.75">
      <c r="B71" s="47" t="s">
        <v>146</v>
      </c>
      <c r="C71" s="49">
        <v>0</v>
      </c>
      <c r="D71" s="6">
        <f t="shared" si="5"/>
        <v>0</v>
      </c>
      <c r="E71" s="49">
        <v>0</v>
      </c>
      <c r="F71" s="6">
        <f t="shared" si="6"/>
        <v>0</v>
      </c>
      <c r="G71" s="49">
        <v>0</v>
      </c>
      <c r="H71" s="6">
        <f t="shared" si="7"/>
        <v>0</v>
      </c>
      <c r="I71" s="49">
        <v>479</v>
      </c>
      <c r="J71" s="6">
        <f t="shared" si="8"/>
        <v>0.0004896243589651855</v>
      </c>
      <c r="K71" s="49">
        <v>479</v>
      </c>
      <c r="L71" s="6">
        <f t="shared" si="9"/>
        <v>8.556347657802541E-05</v>
      </c>
    </row>
    <row r="72" spans="2:12" ht="12.75">
      <c r="B72" s="47" t="s">
        <v>147</v>
      </c>
      <c r="C72" s="49">
        <v>5335</v>
      </c>
      <c r="D72" s="6">
        <f t="shared" si="5"/>
        <v>0.0019336113481058582</v>
      </c>
      <c r="E72" s="49">
        <v>5335</v>
      </c>
      <c r="F72" s="6">
        <f t="shared" si="6"/>
        <v>0.003771480116841656</v>
      </c>
      <c r="G72" s="49">
        <v>0</v>
      </c>
      <c r="H72" s="6">
        <f t="shared" si="7"/>
        <v>0</v>
      </c>
      <c r="I72" s="49">
        <v>2359</v>
      </c>
      <c r="J72" s="6">
        <f t="shared" si="8"/>
        <v>0.00241132330438178</v>
      </c>
      <c r="K72" s="49">
        <v>13029</v>
      </c>
      <c r="L72" s="6">
        <f t="shared" si="9"/>
        <v>0.0023273622887997765</v>
      </c>
    </row>
    <row r="73" spans="2:12" ht="12.75">
      <c r="B73" s="47" t="s">
        <v>148</v>
      </c>
      <c r="C73" s="49">
        <v>0</v>
      </c>
      <c r="D73" s="6">
        <f t="shared" si="5"/>
        <v>0</v>
      </c>
      <c r="E73" s="49">
        <v>0</v>
      </c>
      <c r="F73" s="6">
        <f t="shared" si="6"/>
        <v>0</v>
      </c>
      <c r="G73" s="49">
        <v>0</v>
      </c>
      <c r="H73" s="6">
        <f t="shared" si="7"/>
        <v>0</v>
      </c>
      <c r="I73" s="49">
        <v>1600</v>
      </c>
      <c r="J73" s="6">
        <f t="shared" si="8"/>
        <v>0.001635488464184336</v>
      </c>
      <c r="K73" s="49">
        <v>1600</v>
      </c>
      <c r="L73" s="6">
        <f t="shared" si="9"/>
        <v>0.00028580701988484476</v>
      </c>
    </row>
    <row r="74" spans="2:12" ht="12.75">
      <c r="B74" s="47" t="s">
        <v>149</v>
      </c>
      <c r="C74" s="49">
        <v>0</v>
      </c>
      <c r="D74" s="6">
        <f t="shared" si="5"/>
        <v>0</v>
      </c>
      <c r="E74" s="49">
        <v>0</v>
      </c>
      <c r="F74" s="6">
        <f t="shared" si="6"/>
        <v>0</v>
      </c>
      <c r="G74" s="49">
        <v>0</v>
      </c>
      <c r="H74" s="6">
        <f t="shared" si="7"/>
        <v>0</v>
      </c>
      <c r="I74" s="49"/>
      <c r="J74" s="6"/>
      <c r="K74" s="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2759086</v>
      </c>
      <c r="D76" s="7">
        <f t="shared" si="10"/>
        <v>1</v>
      </c>
      <c r="E76" s="4">
        <f t="shared" si="10"/>
        <v>1414564</v>
      </c>
      <c r="F76" s="7">
        <f t="shared" si="10"/>
        <v>1</v>
      </c>
      <c r="G76" s="4">
        <f t="shared" si="10"/>
        <v>446232</v>
      </c>
      <c r="H76" s="7">
        <f t="shared" si="10"/>
        <v>0.9999999999999999</v>
      </c>
      <c r="I76" s="4">
        <f t="shared" si="10"/>
        <v>978301</v>
      </c>
      <c r="J76" s="7">
        <f t="shared" si="10"/>
        <v>0.9999999999999999</v>
      </c>
      <c r="K76" s="4">
        <f t="shared" si="10"/>
        <v>5598183</v>
      </c>
      <c r="L76" s="7">
        <f t="shared" si="10"/>
        <v>0.9999999999999998</v>
      </c>
      <c r="M76" s="4">
        <f>+I76+G76+E76+C76</f>
        <v>5598183</v>
      </c>
    </row>
    <row r="77" spans="3:11" ht="12.75">
      <c r="C77" s="4"/>
      <c r="E77" s="4"/>
      <c r="G77" s="4"/>
      <c r="I77" s="4"/>
      <c r="K77" s="4">
        <f>+K76-K78</f>
        <v>5598183</v>
      </c>
    </row>
    <row r="78" spans="3:11" ht="12.75">
      <c r="C78" s="9"/>
      <c r="E78" s="4"/>
      <c r="G78" s="9"/>
      <c r="I78" s="9"/>
      <c r="K78" s="4">
        <f>SUM(C78:I78)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0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38169</v>
      </c>
      <c r="F1" t="s">
        <v>157</v>
      </c>
    </row>
    <row r="2" spans="2:12" ht="12.75">
      <c r="B2" s="50" t="s">
        <v>150</v>
      </c>
      <c r="C2" s="52" t="s">
        <v>151</v>
      </c>
      <c r="D2" s="1" t="s">
        <v>159</v>
      </c>
      <c r="E2" s="52" t="s">
        <v>152</v>
      </c>
      <c r="F2" s="1" t="s">
        <v>159</v>
      </c>
      <c r="G2" s="52" t="s">
        <v>153</v>
      </c>
      <c r="H2" s="1" t="s">
        <v>159</v>
      </c>
      <c r="I2" s="52" t="s">
        <v>154</v>
      </c>
      <c r="J2" s="1" t="s">
        <v>159</v>
      </c>
      <c r="K2" s="52" t="s">
        <v>155</v>
      </c>
      <c r="L2" s="1" t="s">
        <v>156</v>
      </c>
    </row>
    <row r="3" spans="2:12" ht="12.75">
      <c r="B3" s="51" t="s">
        <v>2</v>
      </c>
      <c r="C3" s="53">
        <v>17554</v>
      </c>
      <c r="D3" s="6">
        <f aca="true" t="shared" si="0" ref="D3:D66">+C3/$C$77</f>
        <v>0.008696444831525579</v>
      </c>
      <c r="E3" s="53">
        <v>17554</v>
      </c>
      <c r="F3" s="6">
        <f>+E3/$E$77</f>
        <v>0.015112591128390734</v>
      </c>
      <c r="G3" s="53">
        <v>203</v>
      </c>
      <c r="H3" s="6">
        <f>+G3/$G$77</f>
        <v>0.0005863205353713026</v>
      </c>
      <c r="I3" s="53">
        <v>2910</v>
      </c>
      <c r="J3" s="6">
        <f>+I3/$I$77</f>
        <v>0.003142185514200843</v>
      </c>
      <c r="K3" s="53">
        <v>38221</v>
      </c>
      <c r="L3" s="6">
        <f>+K3/$K$77</f>
        <v>0.008584343573185566</v>
      </c>
    </row>
    <row r="4" spans="2:12" ht="12.75">
      <c r="B4" s="51" t="s">
        <v>6</v>
      </c>
      <c r="C4" s="53">
        <v>5683</v>
      </c>
      <c r="D4" s="6">
        <f t="shared" si="0"/>
        <v>0.0028154207575230637</v>
      </c>
      <c r="E4" s="53">
        <v>5683</v>
      </c>
      <c r="F4" s="6">
        <f aca="true" t="shared" si="1" ref="F4:F67">+E4/$E$77</f>
        <v>0.004892608828907631</v>
      </c>
      <c r="G4" s="53">
        <v>479</v>
      </c>
      <c r="H4" s="6">
        <f aca="true" t="shared" si="2" ref="H4:H67">+G4/$G$77</f>
        <v>0.001383485401196325</v>
      </c>
      <c r="I4" s="53">
        <v>20132</v>
      </c>
      <c r="J4" s="6">
        <f aca="true" t="shared" si="3" ref="J4:J67">+I4/$I$77</f>
        <v>0.021738308856320058</v>
      </c>
      <c r="K4" s="53">
        <v>31977</v>
      </c>
      <c r="L4" s="6">
        <f aca="true" t="shared" si="4" ref="L4:L67">+K4/$K$77</f>
        <v>0.007181956370575203</v>
      </c>
    </row>
    <row r="5" spans="2:12" ht="12.75">
      <c r="B5" s="51" t="s">
        <v>7</v>
      </c>
      <c r="C5" s="53">
        <v>301</v>
      </c>
      <c r="D5" s="6">
        <f t="shared" si="0"/>
        <v>0.00014911871335816334</v>
      </c>
      <c r="E5" s="53">
        <v>301</v>
      </c>
      <c r="F5" s="6">
        <f t="shared" si="1"/>
        <v>0.00025913694483568477</v>
      </c>
      <c r="G5" s="53">
        <v>0</v>
      </c>
      <c r="H5" s="6">
        <f t="shared" si="2"/>
        <v>0</v>
      </c>
      <c r="I5" s="53">
        <v>1229</v>
      </c>
      <c r="J5" s="6">
        <f t="shared" si="3"/>
        <v>0.0013270604800525209</v>
      </c>
      <c r="K5" s="53">
        <v>1831</v>
      </c>
      <c r="L5" s="6">
        <f t="shared" si="4"/>
        <v>0.00041123814349448655</v>
      </c>
    </row>
    <row r="6" spans="2:12" ht="12.75">
      <c r="B6" s="51" t="s">
        <v>8</v>
      </c>
      <c r="C6" s="53">
        <v>11912</v>
      </c>
      <c r="D6" s="6">
        <f t="shared" si="0"/>
        <v>0.005901335925323726</v>
      </c>
      <c r="E6" s="53">
        <v>11912</v>
      </c>
      <c r="F6" s="6">
        <f t="shared" si="1"/>
        <v>0.010255280022866037</v>
      </c>
      <c r="G6" s="53">
        <v>11911</v>
      </c>
      <c r="H6" s="6">
        <f t="shared" si="2"/>
        <v>0.0344022852059487</v>
      </c>
      <c r="I6" s="53">
        <v>18834</v>
      </c>
      <c r="J6" s="6">
        <f t="shared" si="3"/>
        <v>0.02033674294654937</v>
      </c>
      <c r="K6" s="53">
        <v>54569</v>
      </c>
      <c r="L6" s="6">
        <f t="shared" si="4"/>
        <v>0.012256064583479321</v>
      </c>
    </row>
    <row r="7" spans="2:12" ht="12.75">
      <c r="B7" s="51" t="s">
        <v>12</v>
      </c>
      <c r="C7" s="53">
        <v>0</v>
      </c>
      <c r="D7" s="6">
        <f t="shared" si="0"/>
        <v>0</v>
      </c>
      <c r="E7" s="53">
        <v>0</v>
      </c>
      <c r="F7" s="6">
        <f t="shared" si="1"/>
        <v>0</v>
      </c>
      <c r="G7" s="53">
        <v>0</v>
      </c>
      <c r="H7" s="6">
        <f t="shared" si="2"/>
        <v>0</v>
      </c>
      <c r="I7" s="53">
        <v>9105</v>
      </c>
      <c r="J7" s="6">
        <f t="shared" si="3"/>
        <v>0.009831477356288204</v>
      </c>
      <c r="K7" s="53">
        <v>9105</v>
      </c>
      <c r="L7" s="6">
        <f t="shared" si="4"/>
        <v>0.002044960839168378</v>
      </c>
    </row>
    <row r="8" spans="2:12" ht="12.75">
      <c r="B8" s="51" t="s">
        <v>15</v>
      </c>
      <c r="C8" s="53">
        <v>21612</v>
      </c>
      <c r="D8" s="6">
        <f t="shared" si="0"/>
        <v>0.010706822701317694</v>
      </c>
      <c r="E8" s="53">
        <v>21612</v>
      </c>
      <c r="F8" s="6">
        <f t="shared" si="1"/>
        <v>0.01860620482321867</v>
      </c>
      <c r="G8" s="53">
        <v>702</v>
      </c>
      <c r="H8" s="6">
        <f t="shared" si="2"/>
        <v>0.002027571506554948</v>
      </c>
      <c r="I8" s="53">
        <v>18587</v>
      </c>
      <c r="J8" s="6">
        <f t="shared" si="3"/>
        <v>0.020070035103935076</v>
      </c>
      <c r="K8" s="53">
        <v>62513</v>
      </c>
      <c r="L8" s="6">
        <f t="shared" si="4"/>
        <v>0.014040267648427548</v>
      </c>
    </row>
    <row r="9" spans="2:12" ht="12.75">
      <c r="B9" s="51" t="s">
        <v>16</v>
      </c>
      <c r="C9" s="53">
        <v>0</v>
      </c>
      <c r="D9" s="6">
        <f t="shared" si="0"/>
        <v>0</v>
      </c>
      <c r="E9" s="53">
        <v>0</v>
      </c>
      <c r="F9" s="6">
        <f t="shared" si="1"/>
        <v>0</v>
      </c>
      <c r="G9" s="53">
        <v>0</v>
      </c>
      <c r="H9" s="6">
        <f t="shared" si="2"/>
        <v>0</v>
      </c>
      <c r="I9" s="53">
        <v>2581</v>
      </c>
      <c r="J9" s="6">
        <f t="shared" si="3"/>
        <v>0.0027869349869939436</v>
      </c>
      <c r="K9" s="53">
        <v>2581</v>
      </c>
      <c r="L9" s="6">
        <f t="shared" si="4"/>
        <v>0.0005796863180553085</v>
      </c>
    </row>
    <row r="10" spans="2:12" ht="12.75">
      <c r="B10" s="51" t="s">
        <v>17</v>
      </c>
      <c r="C10" s="53">
        <v>7436</v>
      </c>
      <c r="D10" s="6">
        <f t="shared" si="0"/>
        <v>0.003683876254256819</v>
      </c>
      <c r="E10" s="53">
        <v>7436</v>
      </c>
      <c r="F10" s="6">
        <f t="shared" si="1"/>
        <v>0.006401801733548678</v>
      </c>
      <c r="G10" s="53">
        <v>439</v>
      </c>
      <c r="H10" s="6">
        <f t="shared" si="2"/>
        <v>0.001267954261221684</v>
      </c>
      <c r="I10" s="53">
        <v>4345</v>
      </c>
      <c r="J10" s="6">
        <f t="shared" si="3"/>
        <v>0.004691682494571361</v>
      </c>
      <c r="K10" s="53">
        <v>19656</v>
      </c>
      <c r="L10" s="6">
        <f t="shared" si="4"/>
        <v>0.0044146897588900206</v>
      </c>
    </row>
    <row r="11" spans="2:12" ht="12.75">
      <c r="B11" s="51" t="s">
        <v>24</v>
      </c>
      <c r="C11" s="53">
        <v>239</v>
      </c>
      <c r="D11" s="6">
        <f t="shared" si="0"/>
        <v>0.00011840323087242869</v>
      </c>
      <c r="E11" s="53">
        <v>239</v>
      </c>
      <c r="F11" s="6">
        <f t="shared" si="1"/>
        <v>0.00020575989972002878</v>
      </c>
      <c r="G11" s="53">
        <v>0</v>
      </c>
      <c r="H11" s="6">
        <f t="shared" si="2"/>
        <v>0</v>
      </c>
      <c r="I11" s="53">
        <v>525</v>
      </c>
      <c r="J11" s="6">
        <f t="shared" si="3"/>
        <v>0.0005668891391599458</v>
      </c>
      <c r="K11" s="53">
        <v>1003</v>
      </c>
      <c r="L11" s="6">
        <f t="shared" si="4"/>
        <v>0.00022527135877933917</v>
      </c>
    </row>
    <row r="12" spans="2:12" ht="12.75">
      <c r="B12" s="51" t="s">
        <v>27</v>
      </c>
      <c r="C12" s="53">
        <v>208</v>
      </c>
      <c r="D12" s="6">
        <f t="shared" si="0"/>
        <v>0.00010304548962956137</v>
      </c>
      <c r="E12" s="53">
        <v>208</v>
      </c>
      <c r="F12" s="6">
        <f t="shared" si="1"/>
        <v>0.0001790713771622008</v>
      </c>
      <c r="G12" s="53">
        <v>0</v>
      </c>
      <c r="H12" s="6">
        <f t="shared" si="2"/>
        <v>0</v>
      </c>
      <c r="I12" s="53">
        <v>634</v>
      </c>
      <c r="J12" s="6">
        <f t="shared" si="3"/>
        <v>0.0006845861223379156</v>
      </c>
      <c r="K12" s="53">
        <v>1050</v>
      </c>
      <c r="L12" s="6">
        <f t="shared" si="4"/>
        <v>0.0002358274443851507</v>
      </c>
    </row>
    <row r="13" spans="2:12" ht="12.75">
      <c r="B13" s="51" t="s">
        <v>28</v>
      </c>
      <c r="C13" s="53">
        <v>21832</v>
      </c>
      <c r="D13" s="6">
        <f t="shared" si="0"/>
        <v>0.010815813123041269</v>
      </c>
      <c r="E13" s="53">
        <v>21832</v>
      </c>
      <c r="F13" s="6">
        <f t="shared" si="1"/>
        <v>0.018795607241371</v>
      </c>
      <c r="G13" s="53">
        <v>0</v>
      </c>
      <c r="H13" s="6">
        <f t="shared" si="2"/>
        <v>0</v>
      </c>
      <c r="I13" s="53">
        <v>5316</v>
      </c>
      <c r="J13" s="6">
        <f t="shared" si="3"/>
        <v>0.005740157454808137</v>
      </c>
      <c r="K13" s="53">
        <v>48980</v>
      </c>
      <c r="L13" s="6">
        <f t="shared" si="4"/>
        <v>0.011000788786652076</v>
      </c>
    </row>
    <row r="14" spans="2:12" ht="12.75">
      <c r="B14" s="51" t="s">
        <v>31</v>
      </c>
      <c r="C14" s="53">
        <v>0</v>
      </c>
      <c r="D14" s="6">
        <f t="shared" si="0"/>
        <v>0</v>
      </c>
      <c r="E14" s="53">
        <v>0</v>
      </c>
      <c r="F14" s="6">
        <f t="shared" si="1"/>
        <v>0</v>
      </c>
      <c r="G14" s="53">
        <v>0</v>
      </c>
      <c r="H14" s="6">
        <f t="shared" si="2"/>
        <v>0</v>
      </c>
      <c r="I14" s="53">
        <v>0</v>
      </c>
      <c r="J14" s="6">
        <f t="shared" si="3"/>
        <v>0</v>
      </c>
      <c r="K14" s="53">
        <v>0</v>
      </c>
      <c r="L14" s="6">
        <f t="shared" si="4"/>
        <v>0</v>
      </c>
    </row>
    <row r="15" spans="2:12" ht="12.75">
      <c r="B15" s="51" t="s">
        <v>32</v>
      </c>
      <c r="C15" s="53">
        <v>0</v>
      </c>
      <c r="D15" s="6">
        <f t="shared" si="0"/>
        <v>0</v>
      </c>
      <c r="E15" s="53">
        <v>0</v>
      </c>
      <c r="F15" s="6">
        <f t="shared" si="1"/>
        <v>0</v>
      </c>
      <c r="G15" s="53">
        <v>0</v>
      </c>
      <c r="H15" s="6">
        <f t="shared" si="2"/>
        <v>0</v>
      </c>
      <c r="I15" s="53">
        <v>901</v>
      </c>
      <c r="J15" s="6">
        <f t="shared" si="3"/>
        <v>0.0009728897416821167</v>
      </c>
      <c r="K15" s="53">
        <v>901</v>
      </c>
      <c r="L15" s="6">
        <f t="shared" si="4"/>
        <v>0.0002023624070390674</v>
      </c>
    </row>
    <row r="16" spans="2:12" ht="12.75">
      <c r="B16" s="51" t="s">
        <v>33</v>
      </c>
      <c r="C16" s="53">
        <v>8138</v>
      </c>
      <c r="D16" s="6">
        <f t="shared" si="0"/>
        <v>0.004031654781756589</v>
      </c>
      <c r="E16" s="53">
        <v>8138</v>
      </c>
      <c r="F16" s="6">
        <f t="shared" si="1"/>
        <v>0.007006167631471106</v>
      </c>
      <c r="G16" s="53">
        <v>1196</v>
      </c>
      <c r="H16" s="6">
        <f t="shared" si="2"/>
        <v>0.003454381085241763</v>
      </c>
      <c r="I16" s="53">
        <v>4018</v>
      </c>
      <c r="J16" s="6">
        <f t="shared" si="3"/>
        <v>0.004338591545037453</v>
      </c>
      <c r="K16" s="53">
        <v>21490</v>
      </c>
      <c r="L16" s="6">
        <f t="shared" si="4"/>
        <v>0.004826601695082751</v>
      </c>
    </row>
    <row r="17" spans="2:12" ht="12.75">
      <c r="B17" s="51" t="s">
        <v>35</v>
      </c>
      <c r="C17" s="53">
        <v>3895</v>
      </c>
      <c r="D17" s="6">
        <f t="shared" si="0"/>
        <v>0.0019296258755151037</v>
      </c>
      <c r="E17" s="53">
        <v>3895</v>
      </c>
      <c r="F17" s="6">
        <f t="shared" si="1"/>
        <v>0.003353283721378712</v>
      </c>
      <c r="G17" s="53">
        <v>5685</v>
      </c>
      <c r="H17" s="6">
        <f t="shared" si="2"/>
        <v>0.01641986326889584</v>
      </c>
      <c r="I17" s="53">
        <v>0</v>
      </c>
      <c r="J17" s="6">
        <f t="shared" si="3"/>
        <v>0</v>
      </c>
      <c r="K17" s="53">
        <v>13475</v>
      </c>
      <c r="L17" s="6">
        <f t="shared" si="4"/>
        <v>0.003026452202942767</v>
      </c>
    </row>
    <row r="18" spans="2:12" ht="12.75">
      <c r="B18" s="51" t="s">
        <v>38</v>
      </c>
      <c r="C18" s="53">
        <v>22588</v>
      </c>
      <c r="D18" s="6">
        <f t="shared" si="0"/>
        <v>0.011190343844964097</v>
      </c>
      <c r="E18" s="53">
        <v>22588</v>
      </c>
      <c r="F18" s="6">
        <f t="shared" si="1"/>
        <v>0.019446462823748997</v>
      </c>
      <c r="G18" s="53">
        <v>4202</v>
      </c>
      <c r="H18" s="6">
        <f t="shared" si="2"/>
        <v>0.012136546254336028</v>
      </c>
      <c r="I18" s="53">
        <v>22884</v>
      </c>
      <c r="J18" s="6">
        <f t="shared" si="3"/>
        <v>0.02470988773435467</v>
      </c>
      <c r="K18" s="53">
        <v>72262</v>
      </c>
      <c r="L18" s="6">
        <f t="shared" si="4"/>
        <v>0.016229869320152152</v>
      </c>
    </row>
    <row r="19" spans="2:12" ht="12.75">
      <c r="B19" s="51" t="s">
        <v>39</v>
      </c>
      <c r="C19" s="53">
        <v>226</v>
      </c>
      <c r="D19" s="6">
        <f t="shared" si="0"/>
        <v>0.00011196288777058111</v>
      </c>
      <c r="E19" s="53">
        <v>226</v>
      </c>
      <c r="F19" s="6">
        <f t="shared" si="1"/>
        <v>0.00019456793864739124</v>
      </c>
      <c r="G19" s="53">
        <v>0</v>
      </c>
      <c r="H19" s="6">
        <f t="shared" si="2"/>
        <v>0</v>
      </c>
      <c r="I19" s="53">
        <v>3860</v>
      </c>
      <c r="J19" s="6">
        <f t="shared" si="3"/>
        <v>0.004167984908871221</v>
      </c>
      <c r="K19" s="53">
        <v>4312</v>
      </c>
      <c r="L19" s="6">
        <f t="shared" si="4"/>
        <v>0.0009684647049416855</v>
      </c>
    </row>
    <row r="20" spans="2:12" ht="12.75">
      <c r="B20" s="51" t="s">
        <v>40</v>
      </c>
      <c r="C20" s="53">
        <v>156626</v>
      </c>
      <c r="D20" s="6">
        <f t="shared" si="0"/>
        <v>0.07759424451307538</v>
      </c>
      <c r="E20" s="53">
        <v>156626</v>
      </c>
      <c r="F20" s="6">
        <f t="shared" si="1"/>
        <v>0.13484246884330223</v>
      </c>
      <c r="G20" s="53">
        <v>30706</v>
      </c>
      <c r="H20" s="6">
        <f t="shared" si="2"/>
        <v>0.0886874796015331</v>
      </c>
      <c r="I20" s="53">
        <v>27739</v>
      </c>
      <c r="J20" s="6">
        <f t="shared" si="3"/>
        <v>0.02995226253553855</v>
      </c>
      <c r="K20" s="53">
        <v>371697</v>
      </c>
      <c r="L20" s="6">
        <f t="shared" si="4"/>
        <v>0.0834822415196451</v>
      </c>
    </row>
    <row r="21" spans="2:12" ht="12.75">
      <c r="B21" s="51" t="s">
        <v>42</v>
      </c>
      <c r="C21" s="53">
        <v>0</v>
      </c>
      <c r="D21" s="6">
        <f t="shared" si="0"/>
        <v>0</v>
      </c>
      <c r="E21" s="53">
        <v>0</v>
      </c>
      <c r="F21" s="6">
        <f t="shared" si="1"/>
        <v>0</v>
      </c>
      <c r="G21" s="53">
        <v>0</v>
      </c>
      <c r="H21" s="6">
        <f t="shared" si="2"/>
        <v>0</v>
      </c>
      <c r="I21" s="53">
        <v>1484</v>
      </c>
      <c r="J21" s="6">
        <f t="shared" si="3"/>
        <v>0.0016024066333587804</v>
      </c>
      <c r="K21" s="53">
        <v>1484</v>
      </c>
      <c r="L21" s="6">
        <f t="shared" si="4"/>
        <v>0.0003333027880643463</v>
      </c>
    </row>
    <row r="22" spans="2:12" ht="12.75">
      <c r="B22" s="51" t="s">
        <v>43</v>
      </c>
      <c r="C22" s="53">
        <v>6103</v>
      </c>
      <c r="D22" s="6">
        <f t="shared" si="0"/>
        <v>0.0030234933808135243</v>
      </c>
      <c r="E22" s="53">
        <v>6103</v>
      </c>
      <c r="F22" s="6">
        <f t="shared" si="1"/>
        <v>0.005254195263562074</v>
      </c>
      <c r="G22" s="53">
        <v>0</v>
      </c>
      <c r="H22" s="6">
        <f t="shared" si="2"/>
        <v>0</v>
      </c>
      <c r="I22" s="53">
        <v>1637</v>
      </c>
      <c r="J22" s="6">
        <f t="shared" si="3"/>
        <v>0.001767614325342536</v>
      </c>
      <c r="K22" s="53">
        <v>13843</v>
      </c>
      <c r="L22" s="6">
        <f t="shared" si="4"/>
        <v>0.0031091041072606102</v>
      </c>
    </row>
    <row r="23" spans="2:12" ht="12.75">
      <c r="B23" s="51" t="s">
        <v>44</v>
      </c>
      <c r="C23" s="53">
        <v>8193</v>
      </c>
      <c r="D23" s="6">
        <f t="shared" si="0"/>
        <v>0.004058902387187482</v>
      </c>
      <c r="E23" s="53">
        <v>8193</v>
      </c>
      <c r="F23" s="6">
        <f t="shared" si="1"/>
        <v>0.007053518236009188</v>
      </c>
      <c r="G23" s="53">
        <v>833</v>
      </c>
      <c r="H23" s="6">
        <f t="shared" si="2"/>
        <v>0.002405935989971897</v>
      </c>
      <c r="I23" s="53">
        <v>9509</v>
      </c>
      <c r="J23" s="6">
        <f t="shared" si="3"/>
        <v>0.010267712046232239</v>
      </c>
      <c r="K23" s="53">
        <v>26728</v>
      </c>
      <c r="L23" s="6">
        <f t="shared" si="4"/>
        <v>0.006003043746215531</v>
      </c>
    </row>
    <row r="24" spans="2:12" ht="12.75">
      <c r="B24" s="51" t="s">
        <v>45</v>
      </c>
      <c r="C24" s="53">
        <v>142289</v>
      </c>
      <c r="D24" s="6">
        <f t="shared" si="0"/>
        <v>0.07049153689375316</v>
      </c>
      <c r="E24" s="53">
        <v>142289</v>
      </c>
      <c r="F24" s="6">
        <f t="shared" si="1"/>
        <v>0.12249945762034802</v>
      </c>
      <c r="G24" s="53">
        <v>86019</v>
      </c>
      <c r="H24" s="6">
        <f t="shared" si="2"/>
        <v>0.24844682823696593</v>
      </c>
      <c r="I24" s="53">
        <v>21376</v>
      </c>
      <c r="J24" s="6">
        <f t="shared" si="3"/>
        <v>0.023081566168920008</v>
      </c>
      <c r="K24" s="53">
        <v>391973</v>
      </c>
      <c r="L24" s="6">
        <f t="shared" si="4"/>
        <v>0.0880361817695054</v>
      </c>
    </row>
    <row r="25" spans="2:12" ht="12.75">
      <c r="B25" s="51" t="s">
        <v>46</v>
      </c>
      <c r="C25" s="53">
        <v>96765</v>
      </c>
      <c r="D25" s="6">
        <f t="shared" si="0"/>
        <v>0.04793844617309859</v>
      </c>
      <c r="E25" s="53">
        <v>96765</v>
      </c>
      <c r="F25" s="6">
        <f t="shared" si="1"/>
        <v>0.08330693178413634</v>
      </c>
      <c r="G25" s="53">
        <v>22402</v>
      </c>
      <c r="H25" s="6">
        <f t="shared" si="2"/>
        <v>0.06470321494279764</v>
      </c>
      <c r="I25" s="53">
        <v>48899</v>
      </c>
      <c r="J25" s="6">
        <f t="shared" si="3"/>
        <v>0.052800594315775606</v>
      </c>
      <c r="K25" s="53">
        <v>264831</v>
      </c>
      <c r="L25" s="6">
        <f t="shared" si="4"/>
        <v>0.059480398022822706</v>
      </c>
    </row>
    <row r="26" spans="2:12" ht="12.75">
      <c r="B26" s="51" t="s">
        <v>48</v>
      </c>
      <c r="C26" s="53">
        <v>63534</v>
      </c>
      <c r="D26" s="6">
        <f t="shared" si="0"/>
        <v>0.03147544297175266</v>
      </c>
      <c r="E26" s="53">
        <v>63534</v>
      </c>
      <c r="F26" s="6">
        <f t="shared" si="1"/>
        <v>0.05469769652222724</v>
      </c>
      <c r="G26" s="53">
        <v>21767</v>
      </c>
      <c r="H26" s="6">
        <f t="shared" si="2"/>
        <v>0.06286915809570022</v>
      </c>
      <c r="I26" s="53">
        <v>42081</v>
      </c>
      <c r="J26" s="6">
        <f t="shared" si="3"/>
        <v>0.04543859402855178</v>
      </c>
      <c r="K26" s="53">
        <v>190916</v>
      </c>
      <c r="L26" s="6">
        <f t="shared" si="4"/>
        <v>0.042879268925938505</v>
      </c>
    </row>
    <row r="27" spans="2:12" ht="12.75">
      <c r="B27" s="51" t="s">
        <v>51</v>
      </c>
      <c r="C27" s="53">
        <v>60146</v>
      </c>
      <c r="D27" s="6">
        <f t="shared" si="0"/>
        <v>0.029796990477209608</v>
      </c>
      <c r="E27" s="53">
        <v>60147</v>
      </c>
      <c r="F27" s="6">
        <f t="shared" si="1"/>
        <v>0.0517817602027639</v>
      </c>
      <c r="G27" s="53">
        <v>32125</v>
      </c>
      <c r="H27" s="6">
        <f t="shared" si="2"/>
        <v>0.09278594679213348</v>
      </c>
      <c r="I27" s="53">
        <v>54539</v>
      </c>
      <c r="J27" s="6">
        <f t="shared" si="3"/>
        <v>0.05889060335360817</v>
      </c>
      <c r="K27" s="53">
        <v>206957</v>
      </c>
      <c r="L27" s="6">
        <f t="shared" si="4"/>
        <v>0.04648203848344536</v>
      </c>
    </row>
    <row r="28" spans="2:12" ht="12.75">
      <c r="B28" s="51" t="s">
        <v>52</v>
      </c>
      <c r="C28" s="53">
        <v>2112</v>
      </c>
      <c r="D28" s="6">
        <f t="shared" si="0"/>
        <v>0.0010463080485463155</v>
      </c>
      <c r="E28" s="53">
        <v>2112</v>
      </c>
      <c r="F28" s="6">
        <f t="shared" si="1"/>
        <v>0.0018182632142623464</v>
      </c>
      <c r="G28" s="53">
        <v>0</v>
      </c>
      <c r="H28" s="6">
        <f t="shared" si="2"/>
        <v>0</v>
      </c>
      <c r="I28" s="53">
        <v>31434</v>
      </c>
      <c r="J28" s="6">
        <f t="shared" si="3"/>
        <v>0.03394208228638807</v>
      </c>
      <c r="K28" s="53">
        <v>35658</v>
      </c>
      <c r="L28" s="6">
        <f t="shared" si="4"/>
        <v>0.008008700011319717</v>
      </c>
    </row>
    <row r="29" spans="2:12" ht="12.75">
      <c r="B29" s="51" t="s">
        <v>53</v>
      </c>
      <c r="C29" s="53">
        <v>6194</v>
      </c>
      <c r="D29" s="6">
        <f t="shared" si="0"/>
        <v>0.0030685757825264573</v>
      </c>
      <c r="E29" s="53">
        <v>6194</v>
      </c>
      <c r="F29" s="6">
        <f t="shared" si="1"/>
        <v>0.005332538991070537</v>
      </c>
      <c r="G29" s="53">
        <v>274</v>
      </c>
      <c r="H29" s="6">
        <f t="shared" si="2"/>
        <v>0.0007913883088262902</v>
      </c>
      <c r="I29" s="53">
        <v>1222</v>
      </c>
      <c r="J29" s="6">
        <f t="shared" si="3"/>
        <v>0.001319501958197055</v>
      </c>
      <c r="K29" s="53">
        <v>13884</v>
      </c>
      <c r="L29" s="6">
        <f t="shared" si="4"/>
        <v>0.0031183126074699353</v>
      </c>
    </row>
    <row r="30" spans="2:12" ht="12.75">
      <c r="B30" s="51" t="s">
        <v>54</v>
      </c>
      <c r="C30" s="53">
        <v>3791</v>
      </c>
      <c r="D30" s="6">
        <f t="shared" si="0"/>
        <v>0.0018781031307003229</v>
      </c>
      <c r="E30" s="53">
        <v>3791</v>
      </c>
      <c r="F30" s="6">
        <f t="shared" si="1"/>
        <v>0.0032637480327976113</v>
      </c>
      <c r="G30" s="53">
        <v>0</v>
      </c>
      <c r="H30" s="6">
        <f t="shared" si="2"/>
        <v>0</v>
      </c>
      <c r="I30" s="53">
        <v>6093</v>
      </c>
      <c r="J30" s="6">
        <f t="shared" si="3"/>
        <v>0.006579153380764858</v>
      </c>
      <c r="K30" s="53">
        <v>13675</v>
      </c>
      <c r="L30" s="6">
        <f t="shared" si="4"/>
        <v>0.0030713717161589865</v>
      </c>
    </row>
    <row r="31" spans="2:12" ht="12.75">
      <c r="B31" s="51" t="s">
        <v>55</v>
      </c>
      <c r="C31" s="53">
        <v>6584</v>
      </c>
      <c r="D31" s="6">
        <f t="shared" si="0"/>
        <v>0.003261786075581885</v>
      </c>
      <c r="E31" s="53">
        <v>6584</v>
      </c>
      <c r="F31" s="6">
        <f t="shared" si="1"/>
        <v>0.005668297823249663</v>
      </c>
      <c r="G31" s="53">
        <v>0</v>
      </c>
      <c r="H31" s="6">
        <f t="shared" si="2"/>
        <v>0</v>
      </c>
      <c r="I31" s="53">
        <v>1235</v>
      </c>
      <c r="J31" s="6">
        <f t="shared" si="3"/>
        <v>0.0013335392130714918</v>
      </c>
      <c r="K31" s="53">
        <v>14403</v>
      </c>
      <c r="L31" s="6">
        <f t="shared" si="4"/>
        <v>0.0032348787442660243</v>
      </c>
    </row>
    <row r="32" spans="2:12" ht="12.75">
      <c r="B32" s="51" t="s">
        <v>58</v>
      </c>
      <c r="C32" s="53">
        <v>556468</v>
      </c>
      <c r="D32" s="6">
        <f t="shared" si="0"/>
        <v>0.2756803727076094</v>
      </c>
      <c r="E32" s="53">
        <v>0</v>
      </c>
      <c r="F32" s="6">
        <f t="shared" si="1"/>
        <v>0</v>
      </c>
      <c r="G32" s="53">
        <v>0</v>
      </c>
      <c r="H32" s="6">
        <f t="shared" si="2"/>
        <v>0</v>
      </c>
      <c r="I32" s="53">
        <v>0</v>
      </c>
      <c r="J32" s="6">
        <f t="shared" si="3"/>
        <v>0</v>
      </c>
      <c r="K32" s="53">
        <v>556468</v>
      </c>
      <c r="L32" s="6">
        <f t="shared" si="4"/>
        <v>0.12498135840201527</v>
      </c>
    </row>
    <row r="33" spans="2:12" ht="12.75">
      <c r="B33" s="51" t="s">
        <v>61</v>
      </c>
      <c r="C33" s="53">
        <v>232434</v>
      </c>
      <c r="D33" s="6">
        <f t="shared" si="0"/>
        <v>0.11515036219498782</v>
      </c>
      <c r="E33" s="53">
        <v>0</v>
      </c>
      <c r="F33" s="6">
        <f t="shared" si="1"/>
        <v>0</v>
      </c>
      <c r="G33" s="53">
        <v>0</v>
      </c>
      <c r="H33" s="6">
        <f t="shared" si="2"/>
        <v>0</v>
      </c>
      <c r="I33" s="53">
        <v>0</v>
      </c>
      <c r="J33" s="6">
        <f t="shared" si="3"/>
        <v>0</v>
      </c>
      <c r="K33" s="53">
        <v>232434</v>
      </c>
      <c r="L33" s="6">
        <f t="shared" si="4"/>
        <v>0.052204110674493445</v>
      </c>
    </row>
    <row r="34" spans="2:12" ht="12.75">
      <c r="B34" s="51" t="s">
        <v>63</v>
      </c>
      <c r="C34" s="53">
        <v>70042</v>
      </c>
      <c r="D34" s="6">
        <f t="shared" si="0"/>
        <v>0.034699577810739124</v>
      </c>
      <c r="E34" s="53">
        <v>1965</v>
      </c>
      <c r="F34" s="6">
        <f t="shared" si="1"/>
        <v>0.001691707962133291</v>
      </c>
      <c r="G34" s="53">
        <v>3645</v>
      </c>
      <c r="H34" s="6">
        <f t="shared" si="2"/>
        <v>0.010527775130189152</v>
      </c>
      <c r="I34" s="53">
        <v>6492</v>
      </c>
      <c r="J34" s="6">
        <f t="shared" si="3"/>
        <v>0.007009989126526416</v>
      </c>
      <c r="K34" s="53">
        <v>82144</v>
      </c>
      <c r="L34" s="6">
        <f t="shared" si="4"/>
        <v>0.01844934246816554</v>
      </c>
    </row>
    <row r="35" spans="2:12" ht="12.75">
      <c r="B35" s="51" t="s">
        <v>67</v>
      </c>
      <c r="C35" s="53">
        <v>41383</v>
      </c>
      <c r="D35" s="6">
        <f t="shared" si="0"/>
        <v>0.020501593737212203</v>
      </c>
      <c r="E35" s="53">
        <v>41383</v>
      </c>
      <c r="F35" s="6">
        <f t="shared" si="1"/>
        <v>0.03562745577453536</v>
      </c>
      <c r="G35" s="53">
        <v>5350</v>
      </c>
      <c r="H35" s="6">
        <f t="shared" si="2"/>
        <v>0.015452289971608222</v>
      </c>
      <c r="I35" s="53">
        <v>7396</v>
      </c>
      <c r="J35" s="6">
        <f t="shared" si="3"/>
        <v>0.007986118234718018</v>
      </c>
      <c r="K35" s="53">
        <v>95512</v>
      </c>
      <c r="L35" s="6">
        <f t="shared" si="4"/>
        <v>0.021451762731537632</v>
      </c>
    </row>
    <row r="36" spans="2:12" ht="12.75">
      <c r="B36" s="51" t="s">
        <v>68</v>
      </c>
      <c r="C36" s="53">
        <v>8103</v>
      </c>
      <c r="D36" s="6">
        <f t="shared" si="0"/>
        <v>0.0040143153964823835</v>
      </c>
      <c r="E36" s="53">
        <v>8103</v>
      </c>
      <c r="F36" s="6">
        <f t="shared" si="1"/>
        <v>0.006976035428583235</v>
      </c>
      <c r="G36" s="53">
        <v>6353</v>
      </c>
      <c r="H36" s="6">
        <f t="shared" si="2"/>
        <v>0.018349233306472344</v>
      </c>
      <c r="I36" s="53">
        <v>32789</v>
      </c>
      <c r="J36" s="6">
        <f t="shared" si="3"/>
        <v>0.03540519615983898</v>
      </c>
      <c r="K36" s="53">
        <v>55348</v>
      </c>
      <c r="L36" s="6">
        <f t="shared" si="4"/>
        <v>0.012431026087456495</v>
      </c>
    </row>
    <row r="37" spans="2:12" ht="12.75">
      <c r="B37" s="51" t="s">
        <v>70</v>
      </c>
      <c r="C37" s="53">
        <v>5295</v>
      </c>
      <c r="D37" s="6">
        <f t="shared" si="0"/>
        <v>0.0026232012864833053</v>
      </c>
      <c r="E37" s="53">
        <v>5295</v>
      </c>
      <c r="F37" s="6">
        <f t="shared" si="1"/>
        <v>0.004558571836893525</v>
      </c>
      <c r="G37" s="53">
        <v>0</v>
      </c>
      <c r="H37" s="6">
        <f t="shared" si="2"/>
        <v>0</v>
      </c>
      <c r="I37" s="53">
        <v>21913</v>
      </c>
      <c r="J37" s="6">
        <f t="shared" si="3"/>
        <v>0.023661412774117895</v>
      </c>
      <c r="K37" s="53">
        <v>32503</v>
      </c>
      <c r="L37" s="6">
        <f t="shared" si="4"/>
        <v>0.0073000946903338595</v>
      </c>
    </row>
    <row r="38" spans="2:12" ht="12.75">
      <c r="B38" s="51" t="s">
        <v>73</v>
      </c>
      <c r="C38" s="53">
        <v>3719</v>
      </c>
      <c r="D38" s="6">
        <f t="shared" si="0"/>
        <v>0.001842433538136244</v>
      </c>
      <c r="E38" s="53">
        <v>3719</v>
      </c>
      <c r="F38" s="6">
        <f t="shared" si="1"/>
        <v>0.0032017617868568497</v>
      </c>
      <c r="G38" s="53">
        <v>0</v>
      </c>
      <c r="H38" s="6">
        <f t="shared" si="2"/>
        <v>0</v>
      </c>
      <c r="I38" s="53">
        <v>17302</v>
      </c>
      <c r="J38" s="6">
        <f t="shared" si="3"/>
        <v>0.018682506449038825</v>
      </c>
      <c r="K38" s="53">
        <v>24740</v>
      </c>
      <c r="L38" s="6">
        <f t="shared" si="4"/>
        <v>0.005556543784846313</v>
      </c>
    </row>
    <row r="39" spans="2:12" ht="12.75">
      <c r="B39" s="51" t="s">
        <v>75</v>
      </c>
      <c r="C39" s="53">
        <v>8513</v>
      </c>
      <c r="D39" s="6">
        <f t="shared" si="0"/>
        <v>0.0042174339096945</v>
      </c>
      <c r="E39" s="53">
        <v>8513</v>
      </c>
      <c r="F39" s="6">
        <f t="shared" si="1"/>
        <v>0.007329012662412574</v>
      </c>
      <c r="G39" s="53">
        <v>297</v>
      </c>
      <c r="H39" s="6">
        <f t="shared" si="2"/>
        <v>0.0008578187143117088</v>
      </c>
      <c r="I39" s="53">
        <v>22737</v>
      </c>
      <c r="J39" s="6">
        <f t="shared" si="3"/>
        <v>0.024551158775389884</v>
      </c>
      <c r="K39" s="53">
        <v>40060</v>
      </c>
      <c r="L39" s="6">
        <f t="shared" si="4"/>
        <v>0.008997378497208702</v>
      </c>
    </row>
    <row r="40" spans="2:12" ht="12.75">
      <c r="B40" s="51" t="s">
        <v>78</v>
      </c>
      <c r="C40" s="53">
        <v>876</v>
      </c>
      <c r="D40" s="6">
        <f t="shared" si="0"/>
        <v>0.0004339800428629604</v>
      </c>
      <c r="E40" s="53">
        <v>876</v>
      </c>
      <c r="F40" s="6">
        <f t="shared" si="1"/>
        <v>0.0007541659922792687</v>
      </c>
      <c r="G40" s="53">
        <v>0</v>
      </c>
      <c r="H40" s="6">
        <f t="shared" si="2"/>
        <v>0</v>
      </c>
      <c r="I40" s="53">
        <v>64</v>
      </c>
      <c r="J40" s="6">
        <f t="shared" si="3"/>
        <v>6.910648553568864E-05</v>
      </c>
      <c r="K40" s="53">
        <v>1816</v>
      </c>
      <c r="L40" s="6">
        <f t="shared" si="4"/>
        <v>0.00040786918000327015</v>
      </c>
    </row>
    <row r="41" spans="2:12" ht="12.75">
      <c r="B41" s="51" t="s">
        <v>79</v>
      </c>
      <c r="C41" s="53">
        <v>92882</v>
      </c>
      <c r="D41" s="6">
        <f t="shared" si="0"/>
        <v>0.0460147652296775</v>
      </c>
      <c r="E41" s="53">
        <v>92882</v>
      </c>
      <c r="F41" s="6">
        <f t="shared" si="1"/>
        <v>0.07996397910374775</v>
      </c>
      <c r="G41" s="53">
        <v>39514</v>
      </c>
      <c r="H41" s="6">
        <f t="shared" si="2"/>
        <v>0.11412743662394903</v>
      </c>
      <c r="I41" s="53">
        <v>21987</v>
      </c>
      <c r="J41" s="6">
        <f t="shared" si="3"/>
        <v>0.023741317148018533</v>
      </c>
      <c r="K41" s="53">
        <v>247265</v>
      </c>
      <c r="L41" s="6">
        <f t="shared" si="4"/>
        <v>0.055535117177042174</v>
      </c>
    </row>
    <row r="42" spans="2:12" ht="12.75">
      <c r="B42" s="51" t="s">
        <v>81</v>
      </c>
      <c r="C42" s="53">
        <v>1604</v>
      </c>
      <c r="D42" s="6">
        <f t="shared" si="0"/>
        <v>0.0007946392565664252</v>
      </c>
      <c r="E42" s="53">
        <v>1604</v>
      </c>
      <c r="F42" s="6">
        <f t="shared" si="1"/>
        <v>0.0013809158123469715</v>
      </c>
      <c r="G42" s="53">
        <v>0</v>
      </c>
      <c r="H42" s="6">
        <f t="shared" si="2"/>
        <v>0</v>
      </c>
      <c r="I42" s="53">
        <v>0</v>
      </c>
      <c r="J42" s="6">
        <f t="shared" si="3"/>
        <v>0</v>
      </c>
      <c r="K42" s="53">
        <v>3208</v>
      </c>
      <c r="L42" s="6">
        <f t="shared" si="4"/>
        <v>0.0007205089919881556</v>
      </c>
    </row>
    <row r="43" spans="2:12" ht="12.75">
      <c r="B43" s="51" t="s">
        <v>82</v>
      </c>
      <c r="C43" s="53">
        <v>1177</v>
      </c>
      <c r="D43" s="6">
        <f t="shared" si="0"/>
        <v>0.0005830987562211237</v>
      </c>
      <c r="E43" s="53">
        <v>1177</v>
      </c>
      <c r="F43" s="6">
        <f t="shared" si="1"/>
        <v>0.0010133029371149536</v>
      </c>
      <c r="G43" s="53">
        <v>5750</v>
      </c>
      <c r="H43" s="6">
        <f t="shared" si="2"/>
        <v>0.01660760137135463</v>
      </c>
      <c r="I43" s="53">
        <v>0</v>
      </c>
      <c r="J43" s="6">
        <f t="shared" si="3"/>
        <v>0</v>
      </c>
      <c r="K43" s="53">
        <v>8104</v>
      </c>
      <c r="L43" s="6">
        <f t="shared" si="4"/>
        <v>0.001820138675521201</v>
      </c>
    </row>
    <row r="44" spans="2:12" ht="12.75">
      <c r="B44" s="51" t="s">
        <v>88</v>
      </c>
      <c r="C44" s="53">
        <v>0</v>
      </c>
      <c r="D44" s="6">
        <f t="shared" si="0"/>
        <v>0</v>
      </c>
      <c r="E44" s="53">
        <v>0</v>
      </c>
      <c r="F44" s="6">
        <f t="shared" si="1"/>
        <v>0</v>
      </c>
      <c r="G44" s="53">
        <v>0</v>
      </c>
      <c r="H44" s="6">
        <f t="shared" si="2"/>
        <v>0</v>
      </c>
      <c r="I44" s="53">
        <v>18777</v>
      </c>
      <c r="J44" s="6">
        <f t="shared" si="3"/>
        <v>0.02027519498286915</v>
      </c>
      <c r="K44" s="53">
        <v>18777</v>
      </c>
      <c r="L44" s="6">
        <f t="shared" si="4"/>
        <v>0.0042172684983047375</v>
      </c>
    </row>
    <row r="45" spans="2:12" ht="12.75">
      <c r="B45" s="51" t="s">
        <v>89</v>
      </c>
      <c r="C45" s="53">
        <v>2911</v>
      </c>
      <c r="D45" s="6">
        <f t="shared" si="0"/>
        <v>0.0014421414438060248</v>
      </c>
      <c r="E45" s="53">
        <v>2911</v>
      </c>
      <c r="F45" s="6">
        <f t="shared" si="1"/>
        <v>0.0025061383601883004</v>
      </c>
      <c r="G45" s="53">
        <v>0</v>
      </c>
      <c r="H45" s="6">
        <f t="shared" si="2"/>
        <v>0</v>
      </c>
      <c r="I45" s="53">
        <v>39736</v>
      </c>
      <c r="J45" s="6">
        <f t="shared" si="3"/>
        <v>0.04290648920697068</v>
      </c>
      <c r="K45" s="53">
        <v>45558</v>
      </c>
      <c r="L45" s="6">
        <f t="shared" si="4"/>
        <v>0.010232215915522567</v>
      </c>
    </row>
    <row r="46" spans="2:12" ht="12.75">
      <c r="B46" s="51" t="s">
        <v>93</v>
      </c>
      <c r="C46" s="53">
        <v>0</v>
      </c>
      <c r="D46" s="6">
        <f t="shared" si="0"/>
        <v>0</v>
      </c>
      <c r="E46" s="53">
        <v>0</v>
      </c>
      <c r="F46" s="6">
        <f t="shared" si="1"/>
        <v>0</v>
      </c>
      <c r="G46" s="53">
        <v>0</v>
      </c>
      <c r="H46" s="6">
        <f t="shared" si="2"/>
        <v>0</v>
      </c>
      <c r="I46" s="53">
        <v>8217</v>
      </c>
      <c r="J46" s="6">
        <f t="shared" si="3"/>
        <v>0.008872624869480525</v>
      </c>
      <c r="K46" s="53">
        <v>8217</v>
      </c>
      <c r="L46" s="6">
        <f t="shared" si="4"/>
        <v>0.001845518200488365</v>
      </c>
    </row>
    <row r="47" spans="2:12" ht="12.75">
      <c r="B47" s="51" t="s">
        <v>97</v>
      </c>
      <c r="C47" s="53">
        <v>0</v>
      </c>
      <c r="D47" s="6">
        <f t="shared" si="0"/>
        <v>0</v>
      </c>
      <c r="E47" s="53">
        <v>0</v>
      </c>
      <c r="F47" s="6">
        <f t="shared" si="1"/>
        <v>0</v>
      </c>
      <c r="G47" s="53">
        <v>0</v>
      </c>
      <c r="H47" s="6">
        <f t="shared" si="2"/>
        <v>0</v>
      </c>
      <c r="I47" s="53">
        <v>1042</v>
      </c>
      <c r="J47" s="6">
        <f t="shared" si="3"/>
        <v>0.0011251399676279307</v>
      </c>
      <c r="K47" s="53">
        <v>1042</v>
      </c>
      <c r="L47" s="6">
        <f t="shared" si="4"/>
        <v>0.00023403066385650192</v>
      </c>
    </row>
    <row r="48" spans="2:12" ht="12.75">
      <c r="B48" s="51" t="s">
        <v>99</v>
      </c>
      <c r="C48" s="53">
        <v>67775</v>
      </c>
      <c r="D48" s="6">
        <f t="shared" si="0"/>
        <v>0.03357648105597847</v>
      </c>
      <c r="E48" s="53">
        <v>67775</v>
      </c>
      <c r="F48" s="6">
        <f t="shared" si="1"/>
        <v>0.05834885859215461</v>
      </c>
      <c r="G48" s="53">
        <v>15556</v>
      </c>
      <c r="H48" s="6">
        <f t="shared" si="2"/>
        <v>0.044930060336137854</v>
      </c>
      <c r="I48" s="53">
        <v>53772</v>
      </c>
      <c r="J48" s="6">
        <f t="shared" si="3"/>
        <v>0.0580624053160164</v>
      </c>
      <c r="K48" s="53">
        <v>204878</v>
      </c>
      <c r="L48" s="6">
        <f t="shared" si="4"/>
        <v>0.04601510014356276</v>
      </c>
    </row>
    <row r="49" spans="2:12" ht="12.75">
      <c r="B49" s="51" t="s">
        <v>106</v>
      </c>
      <c r="C49" s="53">
        <v>60</v>
      </c>
      <c r="D49" s="6">
        <f t="shared" si="0"/>
        <v>2.972466047006578E-05</v>
      </c>
      <c r="E49" s="53">
        <v>60</v>
      </c>
      <c r="F49" s="6">
        <f t="shared" si="1"/>
        <v>5.1655204950634845E-05</v>
      </c>
      <c r="G49" s="53">
        <v>246</v>
      </c>
      <c r="H49" s="6">
        <f t="shared" si="2"/>
        <v>0.0007105165108440417</v>
      </c>
      <c r="I49" s="53">
        <v>5923</v>
      </c>
      <c r="J49" s="6">
        <f t="shared" si="3"/>
        <v>0.006395589278560685</v>
      </c>
      <c r="K49" s="53">
        <v>6289</v>
      </c>
      <c r="L49" s="6">
        <f t="shared" si="4"/>
        <v>0.001412494093084012</v>
      </c>
    </row>
    <row r="50" spans="2:12" ht="12.75">
      <c r="B50" s="51" t="s">
        <v>110</v>
      </c>
      <c r="C50" s="53">
        <v>0</v>
      </c>
      <c r="D50" s="6">
        <f t="shared" si="0"/>
        <v>0</v>
      </c>
      <c r="E50" s="53">
        <v>0</v>
      </c>
      <c r="F50" s="6">
        <f t="shared" si="1"/>
        <v>0</v>
      </c>
      <c r="G50" s="53">
        <v>0</v>
      </c>
      <c r="H50" s="6">
        <f t="shared" si="2"/>
        <v>0</v>
      </c>
      <c r="I50" s="53">
        <v>4227</v>
      </c>
      <c r="J50" s="6">
        <f t="shared" si="3"/>
        <v>0.004564267411864936</v>
      </c>
      <c r="K50" s="53">
        <v>4227</v>
      </c>
      <c r="L50" s="6">
        <f t="shared" si="4"/>
        <v>0.0009493739118247923</v>
      </c>
    </row>
    <row r="51" spans="2:12" ht="12.75">
      <c r="B51" s="51" t="s">
        <v>112</v>
      </c>
      <c r="C51" s="53">
        <v>0</v>
      </c>
      <c r="D51" s="6">
        <f t="shared" si="0"/>
        <v>0</v>
      </c>
      <c r="E51" s="53">
        <v>0</v>
      </c>
      <c r="F51" s="6">
        <f t="shared" si="1"/>
        <v>0</v>
      </c>
      <c r="G51" s="53">
        <v>0</v>
      </c>
      <c r="H51" s="6">
        <f t="shared" si="2"/>
        <v>0</v>
      </c>
      <c r="I51" s="53">
        <v>15125</v>
      </c>
      <c r="J51" s="6">
        <f t="shared" si="3"/>
        <v>0.01633180615198892</v>
      </c>
      <c r="K51" s="53">
        <v>15125</v>
      </c>
      <c r="L51" s="6">
        <f t="shared" si="4"/>
        <v>0.0033970381869765755</v>
      </c>
    </row>
    <row r="52" spans="2:12" ht="12.75">
      <c r="B52" s="51" t="s">
        <v>115</v>
      </c>
      <c r="C52" s="53">
        <v>64395</v>
      </c>
      <c r="D52" s="6">
        <f t="shared" si="0"/>
        <v>0.0319019918494981</v>
      </c>
      <c r="E52" s="53">
        <v>64395</v>
      </c>
      <c r="F52" s="6">
        <f t="shared" si="1"/>
        <v>0.05543894871326884</v>
      </c>
      <c r="G52" s="53">
        <v>3465</v>
      </c>
      <c r="H52" s="6">
        <f t="shared" si="2"/>
        <v>0.010007885000303269</v>
      </c>
      <c r="I52" s="53">
        <v>6660</v>
      </c>
      <c r="J52" s="6">
        <f t="shared" si="3"/>
        <v>0.007191393651057599</v>
      </c>
      <c r="K52" s="53">
        <v>138915</v>
      </c>
      <c r="L52" s="6">
        <f t="shared" si="4"/>
        <v>0.031199970892155437</v>
      </c>
    </row>
    <row r="53" spans="2:12" ht="12.75">
      <c r="B53" s="51" t="s">
        <v>120</v>
      </c>
      <c r="C53" s="53">
        <v>0</v>
      </c>
      <c r="D53" s="6">
        <f t="shared" si="0"/>
        <v>0</v>
      </c>
      <c r="E53" s="53">
        <v>0</v>
      </c>
      <c r="F53" s="6">
        <f t="shared" si="1"/>
        <v>0</v>
      </c>
      <c r="G53" s="53">
        <v>0</v>
      </c>
      <c r="H53" s="6">
        <f t="shared" si="2"/>
        <v>0</v>
      </c>
      <c r="I53" s="53">
        <v>1069</v>
      </c>
      <c r="J53" s="6">
        <f t="shared" si="3"/>
        <v>0.0011542942662132994</v>
      </c>
      <c r="K53" s="53">
        <v>1069</v>
      </c>
      <c r="L53" s="6">
        <f t="shared" si="4"/>
        <v>0.0002400947981406915</v>
      </c>
    </row>
    <row r="54" spans="2:12" ht="12.75">
      <c r="B54" s="51" t="s">
        <v>121</v>
      </c>
      <c r="C54" s="53">
        <v>850</v>
      </c>
      <c r="D54" s="6">
        <f t="shared" si="0"/>
        <v>0.00042109935665926525</v>
      </c>
      <c r="E54" s="53">
        <v>850</v>
      </c>
      <c r="F54" s="6">
        <f t="shared" si="1"/>
        <v>0.0007317820701339936</v>
      </c>
      <c r="G54" s="53">
        <v>0</v>
      </c>
      <c r="H54" s="6">
        <f t="shared" si="2"/>
        <v>0</v>
      </c>
      <c r="I54" s="53">
        <v>4063</v>
      </c>
      <c r="J54" s="6">
        <f t="shared" si="3"/>
        <v>0.004387182042679734</v>
      </c>
      <c r="K54" s="53">
        <v>5763</v>
      </c>
      <c r="L54" s="6">
        <f t="shared" si="4"/>
        <v>0.0012943557733253556</v>
      </c>
    </row>
    <row r="55" spans="2:12" ht="12.75">
      <c r="B55" s="51" t="s">
        <v>122</v>
      </c>
      <c r="C55" s="53">
        <v>12360</v>
      </c>
      <c r="D55" s="6">
        <f t="shared" si="0"/>
        <v>0.006123280056833551</v>
      </c>
      <c r="E55" s="53">
        <v>12360</v>
      </c>
      <c r="F55" s="6">
        <f t="shared" si="1"/>
        <v>0.010640972219830777</v>
      </c>
      <c r="G55" s="53">
        <v>1514</v>
      </c>
      <c r="H55" s="6">
        <f t="shared" si="2"/>
        <v>0.004372853648040158</v>
      </c>
      <c r="I55" s="53">
        <v>5608</v>
      </c>
      <c r="J55" s="6">
        <f t="shared" si="3"/>
        <v>0.006055455795064718</v>
      </c>
      <c r="K55" s="53">
        <v>31842</v>
      </c>
      <c r="L55" s="6">
        <f t="shared" si="4"/>
        <v>0.007151635699154255</v>
      </c>
    </row>
    <row r="56" spans="2:12" ht="12.75">
      <c r="B56" s="51" t="s">
        <v>123</v>
      </c>
      <c r="C56" s="53">
        <v>407</v>
      </c>
      <c r="D56" s="6">
        <f t="shared" si="0"/>
        <v>0.00020163228018861288</v>
      </c>
      <c r="E56" s="53">
        <v>407</v>
      </c>
      <c r="F56" s="6">
        <f t="shared" si="1"/>
        <v>0.00035039447358180633</v>
      </c>
      <c r="G56" s="53">
        <v>0</v>
      </c>
      <c r="H56" s="6">
        <f t="shared" si="2"/>
        <v>0</v>
      </c>
      <c r="I56" s="53">
        <v>0</v>
      </c>
      <c r="J56" s="6">
        <f t="shared" si="3"/>
        <v>0</v>
      </c>
      <c r="K56" s="53">
        <v>814</v>
      </c>
      <c r="L56" s="6">
        <f t="shared" si="4"/>
        <v>0.00018282241879001205</v>
      </c>
    </row>
    <row r="57" spans="2:12" ht="12.75">
      <c r="B57" s="51" t="s">
        <v>127</v>
      </c>
      <c r="C57" s="53">
        <v>37555</v>
      </c>
      <c r="D57" s="6">
        <f t="shared" si="0"/>
        <v>0.018605160399222005</v>
      </c>
      <c r="E57" s="53">
        <v>37555</v>
      </c>
      <c r="F57" s="6">
        <f t="shared" si="1"/>
        <v>0.03233185369868486</v>
      </c>
      <c r="G57" s="53">
        <v>3281</v>
      </c>
      <c r="H57" s="6">
        <f t="shared" si="2"/>
        <v>0.009476441756419922</v>
      </c>
      <c r="I57" s="53">
        <v>48523</v>
      </c>
      <c r="J57" s="6">
        <f t="shared" si="3"/>
        <v>0.05239459371325344</v>
      </c>
      <c r="K57" s="53">
        <v>126914</v>
      </c>
      <c r="L57" s="6">
        <f t="shared" si="4"/>
        <v>0.028504575501616204</v>
      </c>
    </row>
    <row r="58" spans="2:12" ht="12.75">
      <c r="B58" s="51" t="s">
        <v>128</v>
      </c>
      <c r="C58" s="53">
        <v>0</v>
      </c>
      <c r="D58" s="6">
        <f t="shared" si="0"/>
        <v>0</v>
      </c>
      <c r="E58" s="53">
        <v>0</v>
      </c>
      <c r="F58" s="6">
        <f t="shared" si="1"/>
        <v>0</v>
      </c>
      <c r="G58" s="53">
        <v>0</v>
      </c>
      <c r="H58" s="6">
        <f t="shared" si="2"/>
        <v>0</v>
      </c>
      <c r="I58" s="53">
        <v>8793</v>
      </c>
      <c r="J58" s="6">
        <f t="shared" si="3"/>
        <v>0.009494583239301722</v>
      </c>
      <c r="K58" s="53">
        <v>8793</v>
      </c>
      <c r="L58" s="6">
        <f t="shared" si="4"/>
        <v>0.001974886398551076</v>
      </c>
    </row>
    <row r="59" spans="2:12" ht="12.75">
      <c r="B59" s="51" t="s">
        <v>130</v>
      </c>
      <c r="C59" s="53">
        <v>0</v>
      </c>
      <c r="D59" s="6">
        <f t="shared" si="0"/>
        <v>0</v>
      </c>
      <c r="E59" s="53">
        <v>0</v>
      </c>
      <c r="F59" s="6">
        <f t="shared" si="1"/>
        <v>0</v>
      </c>
      <c r="G59" s="53">
        <v>0</v>
      </c>
      <c r="H59" s="6">
        <f t="shared" si="2"/>
        <v>0</v>
      </c>
      <c r="I59" s="53">
        <v>12484</v>
      </c>
      <c r="J59" s="6">
        <f t="shared" si="3"/>
        <v>0.013480083834805265</v>
      </c>
      <c r="K59" s="53">
        <v>12484</v>
      </c>
      <c r="L59" s="6">
        <f t="shared" si="4"/>
        <v>0.002803876014956401</v>
      </c>
    </row>
    <row r="60" spans="2:12" ht="12.75">
      <c r="B60" s="51" t="s">
        <v>131</v>
      </c>
      <c r="C60" s="53">
        <v>11004</v>
      </c>
      <c r="D60" s="6">
        <f t="shared" si="0"/>
        <v>0.005451502730210064</v>
      </c>
      <c r="E60" s="53">
        <v>11004</v>
      </c>
      <c r="F60" s="6">
        <f t="shared" si="1"/>
        <v>0.00947356458794643</v>
      </c>
      <c r="G60" s="53">
        <v>0</v>
      </c>
      <c r="H60" s="6">
        <f t="shared" si="2"/>
        <v>0</v>
      </c>
      <c r="I60" s="53">
        <v>12622</v>
      </c>
      <c r="J60" s="6">
        <f t="shared" si="3"/>
        <v>0.013629094694241594</v>
      </c>
      <c r="K60" s="53">
        <v>34630</v>
      </c>
      <c r="L60" s="6">
        <f t="shared" si="4"/>
        <v>0.007777813713388351</v>
      </c>
    </row>
    <row r="61" spans="2:12" ht="12.75">
      <c r="B61" s="51" t="s">
        <v>132</v>
      </c>
      <c r="C61" s="53">
        <v>10376</v>
      </c>
      <c r="D61" s="6">
        <f t="shared" si="0"/>
        <v>0.0051403846172900424</v>
      </c>
      <c r="E61" s="53">
        <v>10376</v>
      </c>
      <c r="F61" s="6">
        <f t="shared" si="1"/>
        <v>0.008932906776129785</v>
      </c>
      <c r="G61" s="53">
        <v>2160</v>
      </c>
      <c r="H61" s="6">
        <f t="shared" si="2"/>
        <v>0.006238681558630609</v>
      </c>
      <c r="I61" s="53">
        <v>47402</v>
      </c>
      <c r="J61" s="6">
        <f t="shared" si="3"/>
        <v>0.05118415042754239</v>
      </c>
      <c r="K61" s="53">
        <v>70314</v>
      </c>
      <c r="L61" s="6">
        <f t="shared" si="4"/>
        <v>0.015792353261426178</v>
      </c>
    </row>
    <row r="62" spans="2:12" ht="12.75">
      <c r="B62" s="51" t="s">
        <v>134</v>
      </c>
      <c r="C62" s="53">
        <v>0</v>
      </c>
      <c r="D62" s="6">
        <f t="shared" si="0"/>
        <v>0</v>
      </c>
      <c r="E62" s="53">
        <v>0</v>
      </c>
      <c r="F62" s="6">
        <f t="shared" si="1"/>
        <v>0</v>
      </c>
      <c r="G62" s="53">
        <v>0</v>
      </c>
      <c r="H62" s="6">
        <f t="shared" si="2"/>
        <v>0</v>
      </c>
      <c r="I62" s="53">
        <v>7806</v>
      </c>
      <c r="J62" s="6">
        <f t="shared" si="3"/>
        <v>0.008428831657681024</v>
      </c>
      <c r="K62" s="53">
        <v>7806</v>
      </c>
      <c r="L62" s="6">
        <f t="shared" si="4"/>
        <v>0.0017532086008290346</v>
      </c>
    </row>
    <row r="63" spans="2:12" ht="12.75">
      <c r="B63" s="51" t="s">
        <v>135</v>
      </c>
      <c r="C63" s="53">
        <v>44258</v>
      </c>
      <c r="D63" s="6">
        <f t="shared" si="0"/>
        <v>0.02192590038473619</v>
      </c>
      <c r="E63" s="53">
        <v>44258</v>
      </c>
      <c r="F63" s="6">
        <f t="shared" si="1"/>
        <v>0.03810260101175328</v>
      </c>
      <c r="G63" s="53">
        <v>19051</v>
      </c>
      <c r="H63" s="6">
        <f t="shared" si="2"/>
        <v>0.055024593691422104</v>
      </c>
      <c r="I63" s="53">
        <v>6777</v>
      </c>
      <c r="J63" s="6">
        <f t="shared" si="3"/>
        <v>0.00731772894492753</v>
      </c>
      <c r="K63" s="53">
        <v>114344</v>
      </c>
      <c r="L63" s="6">
        <f t="shared" si="4"/>
        <v>0.02568138409597683</v>
      </c>
    </row>
    <row r="64" spans="2:12" ht="12.75">
      <c r="B64" s="51" t="s">
        <v>136</v>
      </c>
      <c r="C64" s="53">
        <v>354</v>
      </c>
      <c r="D64" s="6">
        <f t="shared" si="0"/>
        <v>0.0001753754967733881</v>
      </c>
      <c r="E64" s="53">
        <v>354</v>
      </c>
      <c r="F64" s="6">
        <f t="shared" si="1"/>
        <v>0.0003047657092087456</v>
      </c>
      <c r="G64" s="53">
        <v>0</v>
      </c>
      <c r="H64" s="6">
        <f t="shared" si="2"/>
        <v>0</v>
      </c>
      <c r="I64" s="53">
        <v>6548</v>
      </c>
      <c r="J64" s="6">
        <f t="shared" si="3"/>
        <v>0.007070457301370144</v>
      </c>
      <c r="K64" s="53">
        <v>7256</v>
      </c>
      <c r="L64" s="6">
        <f t="shared" si="4"/>
        <v>0.0016296799394844319</v>
      </c>
    </row>
    <row r="65" spans="2:12" ht="12.75">
      <c r="B65" s="51" t="s">
        <v>137</v>
      </c>
      <c r="C65" s="53">
        <v>50218</v>
      </c>
      <c r="D65" s="6">
        <f t="shared" si="0"/>
        <v>0.02487854999142939</v>
      </c>
      <c r="E65" s="53">
        <v>50218</v>
      </c>
      <c r="F65" s="6">
        <f t="shared" si="1"/>
        <v>0.043233684703516344</v>
      </c>
      <c r="G65" s="53">
        <v>21102</v>
      </c>
      <c r="H65" s="6">
        <f t="shared" si="2"/>
        <v>0.060948452893621816</v>
      </c>
      <c r="I65" s="53">
        <v>44996</v>
      </c>
      <c r="J65" s="6">
        <f t="shared" si="3"/>
        <v>0.0485861784869351</v>
      </c>
      <c r="K65" s="53">
        <v>166534</v>
      </c>
      <c r="L65" s="6">
        <f t="shared" si="4"/>
        <v>0.037403131069749226</v>
      </c>
    </row>
    <row r="66" spans="2:12" ht="12.75">
      <c r="B66" s="51" t="s">
        <v>139</v>
      </c>
      <c r="C66" s="53">
        <v>5645</v>
      </c>
      <c r="D66" s="6">
        <f t="shared" si="0"/>
        <v>0.0027965951392253554</v>
      </c>
      <c r="E66" s="53">
        <v>5645</v>
      </c>
      <c r="F66" s="6">
        <f t="shared" si="1"/>
        <v>0.004859893865772228</v>
      </c>
      <c r="G66" s="53">
        <v>0</v>
      </c>
      <c r="H66" s="6">
        <f t="shared" si="2"/>
        <v>0</v>
      </c>
      <c r="I66" s="53">
        <v>13181</v>
      </c>
      <c r="J66" s="6">
        <f t="shared" si="3"/>
        <v>0.014232696653842374</v>
      </c>
      <c r="K66" s="53">
        <v>24471</v>
      </c>
      <c r="L66" s="6">
        <f t="shared" si="4"/>
        <v>0.005496127039570498</v>
      </c>
    </row>
    <row r="67" spans="2:12" ht="12.75">
      <c r="B67" s="51" t="s">
        <v>140</v>
      </c>
      <c r="C67" s="53">
        <v>5219</v>
      </c>
      <c r="D67" s="6">
        <f aca="true" t="shared" si="5" ref="D67:D75">+C67/$C$77</f>
        <v>0.0025855500498878884</v>
      </c>
      <c r="E67" s="53">
        <v>5219</v>
      </c>
      <c r="F67" s="6">
        <f t="shared" si="1"/>
        <v>0.00449314191062272</v>
      </c>
      <c r="G67" s="53">
        <v>0</v>
      </c>
      <c r="H67" s="6">
        <f t="shared" si="2"/>
        <v>0</v>
      </c>
      <c r="I67" s="53">
        <v>16881</v>
      </c>
      <c r="J67" s="6">
        <f t="shared" si="3"/>
        <v>0.018227915348874375</v>
      </c>
      <c r="K67" s="53">
        <v>27319</v>
      </c>
      <c r="L67" s="6">
        <f t="shared" si="4"/>
        <v>0.006135780907769459</v>
      </c>
    </row>
    <row r="68" spans="2:12" ht="12.75">
      <c r="B68" s="51" t="s">
        <v>141</v>
      </c>
      <c r="C68" s="53">
        <v>0</v>
      </c>
      <c r="D68" s="6">
        <f t="shared" si="5"/>
        <v>0</v>
      </c>
      <c r="E68" s="53">
        <v>0</v>
      </c>
      <c r="F68" s="6">
        <f aca="true" t="shared" si="6" ref="F68:F77">+E68/$E$77</f>
        <v>0</v>
      </c>
      <c r="G68" s="53">
        <v>0</v>
      </c>
      <c r="H68" s="6">
        <f aca="true" t="shared" si="7" ref="H68:H75">+G68/$G$77</f>
        <v>0</v>
      </c>
      <c r="I68" s="53">
        <v>2202</v>
      </c>
      <c r="J68" s="6">
        <f aca="true" t="shared" si="8" ref="J68:J75">+I68/$I$77</f>
        <v>0.0023776950179622875</v>
      </c>
      <c r="K68" s="53">
        <v>2202</v>
      </c>
      <c r="L68" s="6">
        <f aca="true" t="shared" si="9" ref="L68:L77">+K68/$K$77</f>
        <v>0.0004945638405105732</v>
      </c>
    </row>
    <row r="69" spans="2:12" ht="12.75">
      <c r="B69" s="51" t="s">
        <v>143</v>
      </c>
      <c r="C69" s="53">
        <v>4</v>
      </c>
      <c r="D69" s="6">
        <f t="shared" si="5"/>
        <v>1.9816440313377188E-06</v>
      </c>
      <c r="E69" s="53">
        <v>4</v>
      </c>
      <c r="F69" s="6">
        <f t="shared" si="6"/>
        <v>3.443680330042323E-06</v>
      </c>
      <c r="G69" s="53">
        <v>0</v>
      </c>
      <c r="H69" s="6">
        <f t="shared" si="7"/>
        <v>0</v>
      </c>
      <c r="I69" s="53">
        <v>34537</v>
      </c>
      <c r="J69" s="6">
        <f t="shared" si="8"/>
        <v>0.03729266704603248</v>
      </c>
      <c r="K69" s="53">
        <v>34545</v>
      </c>
      <c r="L69" s="6">
        <f t="shared" si="9"/>
        <v>0.007758722920271458</v>
      </c>
    </row>
    <row r="70" spans="2:12" ht="12.75">
      <c r="B70" s="51" t="s">
        <v>145</v>
      </c>
      <c r="C70" s="53">
        <v>956</v>
      </c>
      <c r="D70" s="6">
        <f t="shared" si="5"/>
        <v>0.00047361292348971476</v>
      </c>
      <c r="E70" s="53">
        <v>956</v>
      </c>
      <c r="F70" s="6">
        <f t="shared" si="6"/>
        <v>0.0008230395988801151</v>
      </c>
      <c r="G70" s="53">
        <v>0</v>
      </c>
      <c r="H70" s="6">
        <f t="shared" si="7"/>
        <v>0</v>
      </c>
      <c r="I70" s="53">
        <v>0</v>
      </c>
      <c r="J70" s="6">
        <f t="shared" si="8"/>
        <v>0</v>
      </c>
      <c r="K70" s="53">
        <v>1912</v>
      </c>
      <c r="L70" s="6">
        <f t="shared" si="9"/>
        <v>0.00042943054634705534</v>
      </c>
    </row>
    <row r="71" spans="2:12" ht="12.75">
      <c r="B71" s="51" t="s">
        <v>146</v>
      </c>
      <c r="C71" s="53">
        <v>2298</v>
      </c>
      <c r="D71" s="6">
        <f t="shared" si="5"/>
        <v>0.0011384544960035194</v>
      </c>
      <c r="E71" s="53">
        <v>2298</v>
      </c>
      <c r="F71" s="6">
        <f t="shared" si="6"/>
        <v>0.0019783943496093147</v>
      </c>
      <c r="G71" s="53">
        <v>0</v>
      </c>
      <c r="H71" s="6">
        <f t="shared" si="7"/>
        <v>0</v>
      </c>
      <c r="I71" s="53">
        <v>479</v>
      </c>
      <c r="J71" s="6">
        <f t="shared" si="8"/>
        <v>0.0005172188526811697</v>
      </c>
      <c r="K71" s="53">
        <v>5075</v>
      </c>
      <c r="L71" s="6">
        <f t="shared" si="9"/>
        <v>0.0011398326478615616</v>
      </c>
    </row>
    <row r="72" spans="2:12" ht="12.75">
      <c r="B72" s="51" t="s">
        <v>147</v>
      </c>
      <c r="C72" s="53">
        <v>0</v>
      </c>
      <c r="D72" s="6">
        <f t="shared" si="5"/>
        <v>0</v>
      </c>
      <c r="E72" s="53">
        <v>0</v>
      </c>
      <c r="F72" s="6">
        <f t="shared" si="6"/>
        <v>0</v>
      </c>
      <c r="G72" s="53">
        <v>0</v>
      </c>
      <c r="H72" s="6">
        <f t="shared" si="7"/>
        <v>0</v>
      </c>
      <c r="I72" s="53">
        <v>460</v>
      </c>
      <c r="J72" s="6">
        <f t="shared" si="8"/>
        <v>0.0004967028647877621</v>
      </c>
      <c r="K72" s="53">
        <v>460</v>
      </c>
      <c r="L72" s="6">
        <f t="shared" si="9"/>
        <v>0.00010331488039730411</v>
      </c>
    </row>
    <row r="73" spans="2:12" ht="12.75">
      <c r="B73" s="51" t="s">
        <v>148</v>
      </c>
      <c r="C73" s="53">
        <v>5424</v>
      </c>
      <c r="D73" s="6">
        <f t="shared" si="5"/>
        <v>0.0026871093064939466</v>
      </c>
      <c r="E73" s="53">
        <v>5424</v>
      </c>
      <c r="F73" s="6">
        <f t="shared" si="6"/>
        <v>0.00466963052753739</v>
      </c>
      <c r="G73" s="53">
        <v>0</v>
      </c>
      <c r="H73" s="6">
        <f t="shared" si="7"/>
        <v>0</v>
      </c>
      <c r="I73" s="53">
        <v>3035</v>
      </c>
      <c r="J73" s="6">
        <f t="shared" si="8"/>
        <v>0.003277159118762735</v>
      </c>
      <c r="K73" s="53">
        <v>13883</v>
      </c>
      <c r="L73" s="6">
        <f t="shared" si="9"/>
        <v>0.0031180880099038544</v>
      </c>
    </row>
    <row r="74" spans="2:12" ht="12.75">
      <c r="B74" s="51" t="s">
        <v>149</v>
      </c>
      <c r="C74" s="53">
        <v>0</v>
      </c>
      <c r="D74" s="6">
        <f t="shared" si="5"/>
        <v>0</v>
      </c>
      <c r="E74" s="53">
        <v>0</v>
      </c>
      <c r="F74" s="6">
        <f t="shared" si="6"/>
        <v>0</v>
      </c>
      <c r="G74" s="53">
        <v>0</v>
      </c>
      <c r="H74" s="6">
        <f t="shared" si="7"/>
        <v>0</v>
      </c>
      <c r="I74" s="53">
        <v>1373</v>
      </c>
      <c r="J74" s="6">
        <f t="shared" si="8"/>
        <v>0.0014825500725078203</v>
      </c>
      <c r="K74" s="53">
        <v>1373</v>
      </c>
      <c r="L74" s="6">
        <f t="shared" si="9"/>
        <v>0.00030837245822934467</v>
      </c>
    </row>
    <row r="75" spans="2:12" ht="12.75">
      <c r="B75" s="2"/>
      <c r="C75" s="3"/>
      <c r="D75" s="6">
        <f t="shared" si="5"/>
        <v>0</v>
      </c>
      <c r="E75" s="3"/>
      <c r="F75" s="6">
        <f t="shared" si="6"/>
        <v>0</v>
      </c>
      <c r="G75" s="3"/>
      <c r="H75" s="6">
        <f t="shared" si="7"/>
        <v>0</v>
      </c>
      <c r="I75" s="3"/>
      <c r="J75" s="6">
        <f t="shared" si="8"/>
        <v>0</v>
      </c>
      <c r="K75" s="3"/>
      <c r="L75" s="6">
        <f t="shared" si="9"/>
        <v>0</v>
      </c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2018526</v>
      </c>
      <c r="D77" s="7">
        <f>SUM(D2:D76)</f>
        <v>1</v>
      </c>
      <c r="E77" s="4">
        <f>SUM(E2:E76)</f>
        <v>1161548</v>
      </c>
      <c r="F77" s="10">
        <f t="shared" si="6"/>
        <v>1</v>
      </c>
      <c r="G77" s="4">
        <f>SUM(G2:G76)</f>
        <v>346227</v>
      </c>
      <c r="H77" s="10">
        <f>+G77/$G$77</f>
        <v>1</v>
      </c>
      <c r="I77" s="4">
        <f>SUM(I2:I76)</f>
        <v>926107</v>
      </c>
      <c r="J77" s="10">
        <f>+I77/$I$77</f>
        <v>1</v>
      </c>
      <c r="K77" s="4">
        <f>SUM(K2:K76)</f>
        <v>4452408</v>
      </c>
      <c r="L77" s="6">
        <f t="shared" si="9"/>
        <v>1</v>
      </c>
      <c r="M77" s="4"/>
    </row>
    <row r="78" spans="3:11" ht="12.75">
      <c r="C78" s="4"/>
      <c r="E78" s="4"/>
      <c r="G78" s="4"/>
      <c r="I78" s="4"/>
      <c r="K78" s="4"/>
    </row>
    <row r="79" spans="3:13" ht="12.75">
      <c r="C79" s="9"/>
      <c r="E79" s="4"/>
      <c r="G79" s="9"/>
      <c r="I79" s="9"/>
      <c r="K79" s="4"/>
      <c r="M79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B1" sqref="B1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38200</v>
      </c>
      <c r="F1" t="s">
        <v>157</v>
      </c>
    </row>
    <row r="2" spans="2:12" ht="12.75">
      <c r="B2" s="54" t="s">
        <v>150</v>
      </c>
      <c r="C2" s="56" t="s">
        <v>151</v>
      </c>
      <c r="D2" s="1" t="s">
        <v>159</v>
      </c>
      <c r="E2" s="56" t="s">
        <v>152</v>
      </c>
      <c r="F2" s="1" t="s">
        <v>159</v>
      </c>
      <c r="G2" s="56" t="s">
        <v>153</v>
      </c>
      <c r="H2" s="1" t="s">
        <v>159</v>
      </c>
      <c r="I2" s="56" t="s">
        <v>154</v>
      </c>
      <c r="J2" s="1" t="s">
        <v>159</v>
      </c>
      <c r="K2" s="56" t="s">
        <v>155</v>
      </c>
      <c r="L2" s="1" t="s">
        <v>156</v>
      </c>
    </row>
    <row r="3" spans="2:12" ht="12.75">
      <c r="B3" s="55" t="s">
        <v>2</v>
      </c>
      <c r="C3" s="57">
        <v>16590</v>
      </c>
      <c r="D3" s="6">
        <f aca="true" t="shared" si="0" ref="D3:D66">+C3/$C$77</f>
        <v>0.007537863108952792</v>
      </c>
      <c r="E3" s="57">
        <v>16590</v>
      </c>
      <c r="F3" s="6">
        <f>+E3/$E$77</f>
        <v>0.01342410042748356</v>
      </c>
      <c r="G3" s="57">
        <v>153</v>
      </c>
      <c r="H3" s="6">
        <f>+G3/$G$77</f>
        <v>0.00046250952225486994</v>
      </c>
      <c r="I3" s="57">
        <v>2830</v>
      </c>
      <c r="J3" s="6">
        <f>+I3/$I$77</f>
        <v>0.0030505748662813387</v>
      </c>
      <c r="K3" s="57">
        <v>36163</v>
      </c>
      <c r="L3" s="6">
        <f>+K3/$K$77</f>
        <v>0.0077020819453981326</v>
      </c>
    </row>
    <row r="4" spans="2:12" ht="12.75">
      <c r="B4" s="55" t="s">
        <v>6</v>
      </c>
      <c r="C4" s="57">
        <v>7171</v>
      </c>
      <c r="D4" s="6">
        <f t="shared" si="0"/>
        <v>0.00325822883389394</v>
      </c>
      <c r="E4" s="57">
        <v>7171</v>
      </c>
      <c r="F4" s="6">
        <f aca="true" t="shared" si="1" ref="F4:F67">+E4/$E$77</f>
        <v>0.005802545157654286</v>
      </c>
      <c r="G4" s="57">
        <v>576</v>
      </c>
      <c r="H4" s="6">
        <f aca="true" t="shared" si="2" ref="H4:H67">+G4/$G$77</f>
        <v>0.0017412123190771575</v>
      </c>
      <c r="I4" s="57">
        <v>17687</v>
      </c>
      <c r="J4" s="6">
        <f aca="true" t="shared" si="3" ref="J4:J67">+I4/$I$77</f>
        <v>0.019065553943433934</v>
      </c>
      <c r="K4" s="57">
        <v>32605</v>
      </c>
      <c r="L4" s="6">
        <f aca="true" t="shared" si="4" ref="L4:L67">+K4/$K$77</f>
        <v>0.006944290623833922</v>
      </c>
    </row>
    <row r="5" spans="2:12" ht="12.75">
      <c r="B5" s="55" t="s">
        <v>7</v>
      </c>
      <c r="C5" s="57">
        <v>207</v>
      </c>
      <c r="D5" s="6">
        <f t="shared" si="0"/>
        <v>9.405290316776539E-05</v>
      </c>
      <c r="E5" s="57">
        <v>207</v>
      </c>
      <c r="F5" s="6">
        <f t="shared" si="1"/>
        <v>0.0001674978172687822</v>
      </c>
      <c r="G5" s="57">
        <v>0</v>
      </c>
      <c r="H5" s="6">
        <f t="shared" si="2"/>
        <v>0</v>
      </c>
      <c r="I5" s="57">
        <v>1240</v>
      </c>
      <c r="J5" s="6">
        <f t="shared" si="3"/>
        <v>0.001336647644589703</v>
      </c>
      <c r="K5" s="57">
        <v>1654</v>
      </c>
      <c r="L5" s="6">
        <f t="shared" si="4"/>
        <v>0.00035227286280697153</v>
      </c>
    </row>
    <row r="6" spans="2:12" ht="12.75">
      <c r="B6" s="55" t="s">
        <v>8</v>
      </c>
      <c r="C6" s="57">
        <v>13272</v>
      </c>
      <c r="D6" s="6">
        <f t="shared" si="0"/>
        <v>0.006030290487162233</v>
      </c>
      <c r="E6" s="57">
        <v>13272</v>
      </c>
      <c r="F6" s="6">
        <f t="shared" si="1"/>
        <v>0.010739280341986847</v>
      </c>
      <c r="G6" s="57">
        <v>11343</v>
      </c>
      <c r="H6" s="6">
        <f t="shared" si="2"/>
        <v>0.0342891863459934</v>
      </c>
      <c r="I6" s="57">
        <v>18867</v>
      </c>
      <c r="J6" s="6">
        <f t="shared" si="3"/>
        <v>0.02033752508909188</v>
      </c>
      <c r="K6" s="57">
        <v>56754</v>
      </c>
      <c r="L6" s="6">
        <f t="shared" si="4"/>
        <v>0.012087602210245987</v>
      </c>
    </row>
    <row r="7" spans="2:12" ht="12.75">
      <c r="B7" s="55" t="s">
        <v>12</v>
      </c>
      <c r="C7" s="57">
        <v>0</v>
      </c>
      <c r="D7" s="6">
        <f t="shared" si="0"/>
        <v>0</v>
      </c>
      <c r="E7" s="57">
        <v>0</v>
      </c>
      <c r="F7" s="6">
        <f t="shared" si="1"/>
        <v>0</v>
      </c>
      <c r="G7" s="57">
        <v>0</v>
      </c>
      <c r="H7" s="6">
        <f t="shared" si="2"/>
        <v>0</v>
      </c>
      <c r="I7" s="57">
        <v>8383</v>
      </c>
      <c r="J7" s="6">
        <f t="shared" si="3"/>
        <v>0.00903638484241571</v>
      </c>
      <c r="K7" s="57">
        <v>8383</v>
      </c>
      <c r="L7" s="6">
        <f t="shared" si="4"/>
        <v>0.0017854313234043787</v>
      </c>
    </row>
    <row r="8" spans="2:12" ht="12.75">
      <c r="B8" s="55" t="s">
        <v>15</v>
      </c>
      <c r="C8" s="57">
        <v>25323</v>
      </c>
      <c r="D8" s="6">
        <f t="shared" si="0"/>
        <v>0.011505805154189966</v>
      </c>
      <c r="E8" s="57">
        <v>25323</v>
      </c>
      <c r="F8" s="6">
        <f t="shared" si="1"/>
        <v>0.02049056631254769</v>
      </c>
      <c r="G8" s="57">
        <v>568</v>
      </c>
      <c r="H8" s="6">
        <f t="shared" si="2"/>
        <v>0.0017170288146455303</v>
      </c>
      <c r="I8" s="57">
        <v>15548</v>
      </c>
      <c r="J8" s="6">
        <f t="shared" si="3"/>
        <v>0.016759836756516697</v>
      </c>
      <c r="K8" s="57">
        <v>66762</v>
      </c>
      <c r="L8" s="6">
        <f t="shared" si="4"/>
        <v>0.014219129907327105</v>
      </c>
    </row>
    <row r="9" spans="2:12" ht="12.75">
      <c r="B9" s="55" t="s">
        <v>16</v>
      </c>
      <c r="C9" s="57">
        <v>0</v>
      </c>
      <c r="D9" s="6">
        <f t="shared" si="0"/>
        <v>0</v>
      </c>
      <c r="E9" s="57">
        <v>0</v>
      </c>
      <c r="F9" s="6">
        <f t="shared" si="1"/>
        <v>0</v>
      </c>
      <c r="G9" s="57">
        <v>0</v>
      </c>
      <c r="H9" s="6">
        <f t="shared" si="2"/>
        <v>0</v>
      </c>
      <c r="I9" s="57">
        <v>2553</v>
      </c>
      <c r="J9" s="6">
        <f t="shared" si="3"/>
        <v>0.0027519850295463807</v>
      </c>
      <c r="K9" s="57">
        <v>2553</v>
      </c>
      <c r="L9" s="6">
        <f t="shared" si="4"/>
        <v>0.0005437440258441344</v>
      </c>
    </row>
    <row r="10" spans="2:12" ht="12.75">
      <c r="B10" s="55" t="s">
        <v>17</v>
      </c>
      <c r="C10" s="57">
        <v>7977</v>
      </c>
      <c r="D10" s="6">
        <f t="shared" si="0"/>
        <v>0.0036244444858418577</v>
      </c>
      <c r="E10" s="57">
        <v>7977</v>
      </c>
      <c r="F10" s="6">
        <f t="shared" si="1"/>
        <v>0.006454734726343361</v>
      </c>
      <c r="G10" s="57">
        <v>924</v>
      </c>
      <c r="H10" s="6">
        <f t="shared" si="2"/>
        <v>0.0027931947618529403</v>
      </c>
      <c r="I10" s="57">
        <v>3693</v>
      </c>
      <c r="J10" s="6">
        <f t="shared" si="3"/>
        <v>0.003980838509249817</v>
      </c>
      <c r="K10" s="57">
        <v>20571</v>
      </c>
      <c r="L10" s="6">
        <f t="shared" si="4"/>
        <v>0.004381260617171832</v>
      </c>
    </row>
    <row r="11" spans="2:12" ht="12.75">
      <c r="B11" s="55" t="s">
        <v>24</v>
      </c>
      <c r="C11" s="57">
        <v>207</v>
      </c>
      <c r="D11" s="6">
        <f t="shared" si="0"/>
        <v>9.405290316776539E-05</v>
      </c>
      <c r="E11" s="57">
        <v>207</v>
      </c>
      <c r="F11" s="6">
        <f t="shared" si="1"/>
        <v>0.0001674978172687822</v>
      </c>
      <c r="G11" s="57">
        <v>0</v>
      </c>
      <c r="H11" s="6">
        <f t="shared" si="2"/>
        <v>0</v>
      </c>
      <c r="I11" s="57">
        <v>451</v>
      </c>
      <c r="J11" s="6">
        <f t="shared" si="3"/>
        <v>0.00048615168363706134</v>
      </c>
      <c r="K11" s="57">
        <v>865</v>
      </c>
      <c r="L11" s="6">
        <f t="shared" si="4"/>
        <v>0.00018422976198792645</v>
      </c>
    </row>
    <row r="12" spans="2:12" ht="12.75">
      <c r="B12" s="55" t="s">
        <v>27</v>
      </c>
      <c r="C12" s="57">
        <v>182</v>
      </c>
      <c r="D12" s="6">
        <f t="shared" si="0"/>
        <v>8.269385689146522E-05</v>
      </c>
      <c r="E12" s="57">
        <v>182</v>
      </c>
      <c r="F12" s="6">
        <f t="shared" si="1"/>
        <v>0.00014726861228462978</v>
      </c>
      <c r="G12" s="57">
        <v>0</v>
      </c>
      <c r="H12" s="6">
        <f t="shared" si="2"/>
        <v>0</v>
      </c>
      <c r="I12" s="57">
        <v>449</v>
      </c>
      <c r="J12" s="6">
        <f t="shared" si="3"/>
        <v>0.000483995800339336</v>
      </c>
      <c r="K12" s="57">
        <v>813</v>
      </c>
      <c r="L12" s="6">
        <f t="shared" si="4"/>
        <v>0.00017315467803027075</v>
      </c>
    </row>
    <row r="13" spans="2:12" ht="12.75">
      <c r="B13" s="55" t="s">
        <v>28</v>
      </c>
      <c r="C13" s="57">
        <v>21374</v>
      </c>
      <c r="D13" s="6">
        <f t="shared" si="0"/>
        <v>0.009711530204385591</v>
      </c>
      <c r="E13" s="57">
        <v>21374</v>
      </c>
      <c r="F13" s="6">
        <f t="shared" si="1"/>
        <v>0.01729516109325097</v>
      </c>
      <c r="G13" s="57">
        <v>0</v>
      </c>
      <c r="H13" s="6">
        <f t="shared" si="2"/>
        <v>0</v>
      </c>
      <c r="I13" s="57">
        <v>5090</v>
      </c>
      <c r="J13" s="6">
        <f t="shared" si="3"/>
        <v>0.005486722992710959</v>
      </c>
      <c r="K13" s="57">
        <v>47838</v>
      </c>
      <c r="L13" s="6">
        <f t="shared" si="4"/>
        <v>0.010188651276275636</v>
      </c>
    </row>
    <row r="14" spans="2:12" ht="12.75">
      <c r="B14" s="55" t="s">
        <v>31</v>
      </c>
      <c r="C14" s="57">
        <v>0</v>
      </c>
      <c r="D14" s="6">
        <f t="shared" si="0"/>
        <v>0</v>
      </c>
      <c r="E14" s="57">
        <v>0</v>
      </c>
      <c r="F14" s="6">
        <f t="shared" si="1"/>
        <v>0</v>
      </c>
      <c r="G14" s="57">
        <v>0</v>
      </c>
      <c r="H14" s="6">
        <f t="shared" si="2"/>
        <v>0</v>
      </c>
      <c r="I14" s="57">
        <v>0</v>
      </c>
      <c r="J14" s="6">
        <f t="shared" si="3"/>
        <v>0</v>
      </c>
      <c r="K14" s="57">
        <v>0</v>
      </c>
      <c r="L14" s="6">
        <f t="shared" si="4"/>
        <v>0</v>
      </c>
    </row>
    <row r="15" spans="2:12" ht="12.75">
      <c r="B15" s="55" t="s">
        <v>32</v>
      </c>
      <c r="C15" s="57">
        <v>0</v>
      </c>
      <c r="D15" s="6">
        <f t="shared" si="0"/>
        <v>0</v>
      </c>
      <c r="E15" s="57">
        <v>0</v>
      </c>
      <c r="F15" s="6">
        <f t="shared" si="1"/>
        <v>0</v>
      </c>
      <c r="G15" s="57">
        <v>0</v>
      </c>
      <c r="H15" s="6">
        <f t="shared" si="2"/>
        <v>0</v>
      </c>
      <c r="I15" s="57">
        <v>987</v>
      </c>
      <c r="J15" s="6">
        <f t="shared" si="3"/>
        <v>0.0010639284074274492</v>
      </c>
      <c r="K15" s="57">
        <v>987</v>
      </c>
      <c r="L15" s="6">
        <f t="shared" si="4"/>
        <v>0.00021021361281165713</v>
      </c>
    </row>
    <row r="16" spans="2:12" ht="12.75">
      <c r="B16" s="55" t="s">
        <v>33</v>
      </c>
      <c r="C16" s="57">
        <v>3482</v>
      </c>
      <c r="D16" s="6">
        <f t="shared" si="0"/>
        <v>0.0015820879653630875</v>
      </c>
      <c r="E16" s="57">
        <v>3482</v>
      </c>
      <c r="F16" s="6">
        <f t="shared" si="1"/>
        <v>0.002817523670192752</v>
      </c>
      <c r="G16" s="57">
        <v>681</v>
      </c>
      <c r="H16" s="6">
        <f t="shared" si="2"/>
        <v>0.0020586208147422643</v>
      </c>
      <c r="I16" s="57">
        <v>42024</v>
      </c>
      <c r="J16" s="6">
        <f t="shared" si="3"/>
        <v>0.04529941985180458</v>
      </c>
      <c r="K16" s="57">
        <v>49669</v>
      </c>
      <c r="L16" s="6">
        <f t="shared" si="4"/>
        <v>0.010578622021015397</v>
      </c>
    </row>
    <row r="17" spans="2:12" ht="12.75">
      <c r="B17" s="55" t="s">
        <v>35</v>
      </c>
      <c r="C17" s="57">
        <v>9530</v>
      </c>
      <c r="D17" s="6">
        <f t="shared" si="0"/>
        <v>0.004330068440525624</v>
      </c>
      <c r="E17" s="57">
        <v>9530</v>
      </c>
      <c r="F17" s="6">
        <f t="shared" si="1"/>
        <v>0.00771137293995891</v>
      </c>
      <c r="G17" s="57">
        <v>7439</v>
      </c>
      <c r="H17" s="6">
        <f t="shared" si="2"/>
        <v>0.02248763618335933</v>
      </c>
      <c r="I17" s="57">
        <v>0</v>
      </c>
      <c r="J17" s="6">
        <f t="shared" si="3"/>
        <v>0</v>
      </c>
      <c r="K17" s="57">
        <v>26499</v>
      </c>
      <c r="L17" s="6">
        <f t="shared" si="4"/>
        <v>0.005643820188344582</v>
      </c>
    </row>
    <row r="18" spans="2:12" ht="12.75">
      <c r="B18" s="55" t="s">
        <v>38</v>
      </c>
      <c r="C18" s="57">
        <v>21418</v>
      </c>
      <c r="D18" s="6">
        <f t="shared" si="0"/>
        <v>0.009731522125831879</v>
      </c>
      <c r="E18" s="57">
        <v>21418</v>
      </c>
      <c r="F18" s="6">
        <f t="shared" si="1"/>
        <v>0.017330764494023078</v>
      </c>
      <c r="G18" s="57">
        <v>4378</v>
      </c>
      <c r="H18" s="6">
        <f t="shared" si="2"/>
        <v>0.013234422800207979</v>
      </c>
      <c r="I18" s="57">
        <v>25784</v>
      </c>
      <c r="J18" s="6">
        <f t="shared" si="3"/>
        <v>0.027793647474274923</v>
      </c>
      <c r="K18" s="57">
        <v>72998</v>
      </c>
      <c r="L18" s="6">
        <f t="shared" si="4"/>
        <v>0.015547288052710584</v>
      </c>
    </row>
    <row r="19" spans="2:12" ht="12.75">
      <c r="B19" s="55" t="s">
        <v>39</v>
      </c>
      <c r="C19" s="57">
        <v>36</v>
      </c>
      <c r="D19" s="6">
        <f t="shared" si="0"/>
        <v>1.6357026637872243E-05</v>
      </c>
      <c r="E19" s="57">
        <v>36</v>
      </c>
      <c r="F19" s="6">
        <f t="shared" si="1"/>
        <v>2.9130055177179514E-05</v>
      </c>
      <c r="G19" s="57">
        <v>0</v>
      </c>
      <c r="H19" s="6">
        <f t="shared" si="2"/>
        <v>0</v>
      </c>
      <c r="I19" s="57">
        <v>3288</v>
      </c>
      <c r="J19" s="6">
        <f t="shared" si="3"/>
        <v>0.0035442721414604386</v>
      </c>
      <c r="K19" s="57">
        <v>3360</v>
      </c>
      <c r="L19" s="6">
        <f t="shared" si="4"/>
        <v>0.0007156208095715987</v>
      </c>
    </row>
    <row r="20" spans="2:12" ht="12.75">
      <c r="B20" s="55" t="s">
        <v>40</v>
      </c>
      <c r="C20" s="57">
        <v>153729</v>
      </c>
      <c r="D20" s="6">
        <f t="shared" si="0"/>
        <v>0.06984859300037394</v>
      </c>
      <c r="E20" s="57">
        <v>153729</v>
      </c>
      <c r="F20" s="6">
        <f t="shared" si="1"/>
        <v>0.12439261812035082</v>
      </c>
      <c r="G20" s="57">
        <v>28802</v>
      </c>
      <c r="H20" s="6">
        <f t="shared" si="2"/>
        <v>0.08706666182996578</v>
      </c>
      <c r="I20" s="57">
        <v>27320</v>
      </c>
      <c r="J20" s="6">
        <f t="shared" si="3"/>
        <v>0.029449365846927974</v>
      </c>
      <c r="K20" s="57">
        <v>363580</v>
      </c>
      <c r="L20" s="6">
        <f t="shared" si="4"/>
        <v>0.07743613510239342</v>
      </c>
    </row>
    <row r="21" spans="2:12" ht="12.75">
      <c r="B21" s="55" t="s">
        <v>42</v>
      </c>
      <c r="C21" s="57">
        <v>0</v>
      </c>
      <c r="D21" s="6">
        <f t="shared" si="0"/>
        <v>0</v>
      </c>
      <c r="E21" s="57">
        <v>0</v>
      </c>
      <c r="F21" s="6">
        <f t="shared" si="1"/>
        <v>0</v>
      </c>
      <c r="G21" s="57">
        <v>0</v>
      </c>
      <c r="H21" s="6">
        <f t="shared" si="2"/>
        <v>0</v>
      </c>
      <c r="I21" s="57">
        <v>1542</v>
      </c>
      <c r="J21" s="6">
        <f t="shared" si="3"/>
        <v>0.0016621860225462274</v>
      </c>
      <c r="K21" s="57">
        <v>1542</v>
      </c>
      <c r="L21" s="6">
        <f t="shared" si="4"/>
        <v>0.00032841883582125154</v>
      </c>
    </row>
    <row r="22" spans="2:12" ht="12.75">
      <c r="B22" s="55" t="s">
        <v>43</v>
      </c>
      <c r="C22" s="57">
        <v>6673</v>
      </c>
      <c r="D22" s="6">
        <f t="shared" si="0"/>
        <v>0.003031956632070041</v>
      </c>
      <c r="E22" s="57">
        <v>6673</v>
      </c>
      <c r="F22" s="6">
        <f t="shared" si="1"/>
        <v>0.00539957939436997</v>
      </c>
      <c r="G22" s="57">
        <v>0</v>
      </c>
      <c r="H22" s="6">
        <f t="shared" si="2"/>
        <v>0</v>
      </c>
      <c r="I22" s="57">
        <v>1485</v>
      </c>
      <c r="J22" s="6">
        <f t="shared" si="3"/>
        <v>0.0016007433485610556</v>
      </c>
      <c r="K22" s="57">
        <v>14831</v>
      </c>
      <c r="L22" s="6">
        <f t="shared" si="4"/>
        <v>0.0031587417341536845</v>
      </c>
    </row>
    <row r="23" spans="2:12" ht="12.75">
      <c r="B23" s="55" t="s">
        <v>44</v>
      </c>
      <c r="C23" s="57">
        <v>11080</v>
      </c>
      <c r="D23" s="6">
        <f t="shared" si="0"/>
        <v>0.005034329309656234</v>
      </c>
      <c r="E23" s="57">
        <v>11080</v>
      </c>
      <c r="F23" s="6">
        <f t="shared" si="1"/>
        <v>0.008965583648976361</v>
      </c>
      <c r="G23" s="57">
        <v>666</v>
      </c>
      <c r="H23" s="6">
        <f t="shared" si="2"/>
        <v>0.0020132767439329635</v>
      </c>
      <c r="I23" s="57">
        <v>8929</v>
      </c>
      <c r="J23" s="6">
        <f t="shared" si="3"/>
        <v>0.009624940982694724</v>
      </c>
      <c r="K23" s="57">
        <v>31755</v>
      </c>
      <c r="L23" s="6">
        <f t="shared" si="4"/>
        <v>0.0067632555976030115</v>
      </c>
    </row>
    <row r="24" spans="2:12" ht="12.75">
      <c r="B24" s="55" t="s">
        <v>45</v>
      </c>
      <c r="C24" s="57">
        <v>142723</v>
      </c>
      <c r="D24" s="6">
        <f t="shared" si="0"/>
        <v>0.06484788646769556</v>
      </c>
      <c r="E24" s="57">
        <v>142723</v>
      </c>
      <c r="F24" s="6">
        <f t="shared" si="1"/>
        <v>0.11548691291812756</v>
      </c>
      <c r="G24" s="57">
        <v>72714</v>
      </c>
      <c r="H24" s="6">
        <f t="shared" si="2"/>
        <v>0.2198099176551674</v>
      </c>
      <c r="I24" s="57">
        <v>17350</v>
      </c>
      <c r="J24" s="6">
        <f t="shared" si="3"/>
        <v>0.018702287607767216</v>
      </c>
      <c r="K24" s="57">
        <v>375510</v>
      </c>
      <c r="L24" s="6">
        <f t="shared" si="4"/>
        <v>0.07997701494114019</v>
      </c>
    </row>
    <row r="25" spans="2:12" ht="12.75">
      <c r="B25" s="55" t="s">
        <v>46</v>
      </c>
      <c r="C25" s="57">
        <v>53461</v>
      </c>
      <c r="D25" s="6">
        <f t="shared" si="0"/>
        <v>0.02429063891909133</v>
      </c>
      <c r="E25" s="57">
        <v>53461</v>
      </c>
      <c r="F25" s="6">
        <f t="shared" si="1"/>
        <v>0.04325894110631095</v>
      </c>
      <c r="G25" s="57">
        <v>6974</v>
      </c>
      <c r="H25" s="6">
        <f t="shared" si="2"/>
        <v>0.021081969988271</v>
      </c>
      <c r="I25" s="57">
        <v>40037</v>
      </c>
      <c r="J25" s="6">
        <f t="shared" si="3"/>
        <v>0.04315754979551447</v>
      </c>
      <c r="K25" s="57">
        <v>153933</v>
      </c>
      <c r="L25" s="6">
        <f t="shared" si="4"/>
        <v>0.03278501728565027</v>
      </c>
    </row>
    <row r="26" spans="2:12" ht="12.75">
      <c r="B26" s="55" t="s">
        <v>48</v>
      </c>
      <c r="C26" s="57">
        <v>85970</v>
      </c>
      <c r="D26" s="6">
        <f t="shared" si="0"/>
        <v>0.03906148833494102</v>
      </c>
      <c r="E26" s="57">
        <v>85970</v>
      </c>
      <c r="F26" s="6">
        <f t="shared" si="1"/>
        <v>0.06956419009950342</v>
      </c>
      <c r="G26" s="57">
        <v>25342</v>
      </c>
      <c r="H26" s="6">
        <f t="shared" si="2"/>
        <v>0.07660729616328703</v>
      </c>
      <c r="I26" s="57">
        <v>51242</v>
      </c>
      <c r="J26" s="6">
        <f t="shared" si="3"/>
        <v>0.05523588597102062</v>
      </c>
      <c r="K26" s="57">
        <v>248524</v>
      </c>
      <c r="L26" s="6">
        <f t="shared" si="4"/>
        <v>0.05293123395177738</v>
      </c>
    </row>
    <row r="27" spans="2:12" ht="12.75">
      <c r="B27" s="55" t="s">
        <v>51</v>
      </c>
      <c r="C27" s="57">
        <v>58384</v>
      </c>
      <c r="D27" s="6">
        <f t="shared" si="0"/>
        <v>0.02652746231182036</v>
      </c>
      <c r="E27" s="57">
        <v>58384</v>
      </c>
      <c r="F27" s="6">
        <f t="shared" si="1"/>
        <v>0.047242476151790246</v>
      </c>
      <c r="G27" s="57">
        <v>27546</v>
      </c>
      <c r="H27" s="6">
        <f t="shared" si="2"/>
        <v>0.08326985163420031</v>
      </c>
      <c r="I27" s="57">
        <v>53648</v>
      </c>
      <c r="J27" s="6">
        <f t="shared" si="3"/>
        <v>0.057829413578184184</v>
      </c>
      <c r="K27" s="57">
        <v>197962</v>
      </c>
      <c r="L27" s="6">
        <f t="shared" si="4"/>
        <v>0.04216241866202763</v>
      </c>
    </row>
    <row r="28" spans="2:12" ht="12.75">
      <c r="B28" s="55" t="s">
        <v>52</v>
      </c>
      <c r="C28" s="57">
        <v>1938</v>
      </c>
      <c r="D28" s="6">
        <f t="shared" si="0"/>
        <v>0.000880553267338789</v>
      </c>
      <c r="E28" s="57">
        <v>1938</v>
      </c>
      <c r="F28" s="6">
        <f t="shared" si="1"/>
        <v>0.0015681679703714972</v>
      </c>
      <c r="G28" s="57">
        <v>0</v>
      </c>
      <c r="H28" s="6">
        <f t="shared" si="2"/>
        <v>0</v>
      </c>
      <c r="I28" s="57">
        <v>33835</v>
      </c>
      <c r="J28" s="6">
        <f t="shared" si="3"/>
        <v>0.03647215568926823</v>
      </c>
      <c r="K28" s="57">
        <v>37711</v>
      </c>
      <c r="L28" s="6">
        <f t="shared" si="4"/>
        <v>0.00803177867552219</v>
      </c>
    </row>
    <row r="29" spans="2:12" ht="12.75">
      <c r="B29" s="55" t="s">
        <v>53</v>
      </c>
      <c r="C29" s="57">
        <v>6505</v>
      </c>
      <c r="D29" s="6">
        <f t="shared" si="0"/>
        <v>0.0029556238410933036</v>
      </c>
      <c r="E29" s="57">
        <v>6505</v>
      </c>
      <c r="F29" s="6">
        <f t="shared" si="1"/>
        <v>0.005263639136876465</v>
      </c>
      <c r="G29" s="57">
        <v>194</v>
      </c>
      <c r="H29" s="6">
        <f t="shared" si="2"/>
        <v>0.0005864499824669593</v>
      </c>
      <c r="I29" s="57">
        <v>1072</v>
      </c>
      <c r="J29" s="6">
        <f t="shared" si="3"/>
        <v>0.0011555534475807755</v>
      </c>
      <c r="K29" s="57">
        <v>14276</v>
      </c>
      <c r="L29" s="6">
        <f t="shared" si="4"/>
        <v>0.00304053651114409</v>
      </c>
    </row>
    <row r="30" spans="2:12" ht="12.75">
      <c r="B30" s="55" t="s">
        <v>54</v>
      </c>
      <c r="C30" s="57">
        <v>3965</v>
      </c>
      <c r="D30" s="6">
        <f t="shared" si="0"/>
        <v>0.0018015447394212065</v>
      </c>
      <c r="E30" s="57">
        <v>3965</v>
      </c>
      <c r="F30" s="6">
        <f t="shared" si="1"/>
        <v>0.003208351910486577</v>
      </c>
      <c r="G30" s="57">
        <v>0</v>
      </c>
      <c r="H30" s="6">
        <f t="shared" si="2"/>
        <v>0</v>
      </c>
      <c r="I30" s="57">
        <v>6023</v>
      </c>
      <c r="J30" s="6">
        <f t="shared" si="3"/>
        <v>0.006492442551099824</v>
      </c>
      <c r="K30" s="57">
        <v>13953</v>
      </c>
      <c r="L30" s="6">
        <f t="shared" si="4"/>
        <v>0.0029717432011763445</v>
      </c>
    </row>
    <row r="31" spans="2:12" ht="12.75">
      <c r="B31" s="55" t="s">
        <v>55</v>
      </c>
      <c r="C31" s="57">
        <v>6349</v>
      </c>
      <c r="D31" s="6">
        <f t="shared" si="0"/>
        <v>0.0028847433923291908</v>
      </c>
      <c r="E31" s="57">
        <v>6349</v>
      </c>
      <c r="F31" s="6">
        <f t="shared" si="1"/>
        <v>0.005137408897775354</v>
      </c>
      <c r="G31" s="57">
        <v>0</v>
      </c>
      <c r="H31" s="6">
        <f t="shared" si="2"/>
        <v>0</v>
      </c>
      <c r="I31" s="57">
        <v>1182</v>
      </c>
      <c r="J31" s="6">
        <f t="shared" si="3"/>
        <v>0.0012741270289556685</v>
      </c>
      <c r="K31" s="57">
        <v>13880</v>
      </c>
      <c r="L31" s="6">
        <f t="shared" si="4"/>
        <v>0.002956195487158866</v>
      </c>
    </row>
    <row r="32" spans="2:12" ht="12.75">
      <c r="B32" s="55" t="s">
        <v>58</v>
      </c>
      <c r="C32" s="57">
        <v>623469</v>
      </c>
      <c r="D32" s="6">
        <f t="shared" si="0"/>
        <v>0.28328052891354355</v>
      </c>
      <c r="E32" s="57">
        <v>0</v>
      </c>
      <c r="F32" s="6">
        <f t="shared" si="1"/>
        <v>0</v>
      </c>
      <c r="G32" s="57">
        <v>0</v>
      </c>
      <c r="H32" s="6">
        <f t="shared" si="2"/>
        <v>0</v>
      </c>
      <c r="I32" s="57">
        <v>0</v>
      </c>
      <c r="J32" s="6">
        <f t="shared" si="3"/>
        <v>0</v>
      </c>
      <c r="K32" s="57">
        <v>623469</v>
      </c>
      <c r="L32" s="6">
        <f t="shared" si="4"/>
        <v>0.13278791384606997</v>
      </c>
    </row>
    <row r="33" spans="2:12" ht="12.75">
      <c r="B33" s="55" t="s">
        <v>61</v>
      </c>
      <c r="C33" s="57">
        <v>303617</v>
      </c>
      <c r="D33" s="6">
        <f t="shared" si="0"/>
        <v>0.13795198213085713</v>
      </c>
      <c r="E33" s="57">
        <v>0</v>
      </c>
      <c r="F33" s="6">
        <f t="shared" si="1"/>
        <v>0</v>
      </c>
      <c r="G33" s="57">
        <v>0</v>
      </c>
      <c r="H33" s="6">
        <f t="shared" si="2"/>
        <v>0</v>
      </c>
      <c r="I33" s="57">
        <v>0</v>
      </c>
      <c r="J33" s="6">
        <f t="shared" si="3"/>
        <v>0</v>
      </c>
      <c r="K33" s="57">
        <v>303617</v>
      </c>
      <c r="L33" s="6">
        <f t="shared" si="4"/>
        <v>0.06466507242252979</v>
      </c>
    </row>
    <row r="34" spans="2:12" ht="12.75">
      <c r="B34" s="55" t="s">
        <v>63</v>
      </c>
      <c r="C34" s="57">
        <v>40737</v>
      </c>
      <c r="D34" s="6">
        <f t="shared" si="0"/>
        <v>0.018509338726305596</v>
      </c>
      <c r="E34" s="57">
        <v>2771</v>
      </c>
      <c r="F34" s="6">
        <f t="shared" si="1"/>
        <v>0.0022422050804434567</v>
      </c>
      <c r="G34" s="57">
        <v>3864</v>
      </c>
      <c r="H34" s="6">
        <f t="shared" si="2"/>
        <v>0.01168063264047593</v>
      </c>
      <c r="I34" s="57">
        <v>7230</v>
      </c>
      <c r="J34" s="6">
        <f t="shared" si="3"/>
        <v>0.007793518121277059</v>
      </c>
      <c r="K34" s="57">
        <v>54602</v>
      </c>
      <c r="L34" s="6">
        <f t="shared" si="4"/>
        <v>0.011629264120306081</v>
      </c>
    </row>
    <row r="35" spans="2:12" ht="12.75">
      <c r="B35" s="55" t="s">
        <v>67</v>
      </c>
      <c r="C35" s="57">
        <v>48476</v>
      </c>
      <c r="D35" s="6">
        <f t="shared" si="0"/>
        <v>0.022025645091597077</v>
      </c>
      <c r="E35" s="57">
        <v>48476</v>
      </c>
      <c r="F35" s="6">
        <f t="shared" si="1"/>
        <v>0.03922523763247095</v>
      </c>
      <c r="G35" s="57">
        <v>4906</v>
      </c>
      <c r="H35" s="6">
        <f t="shared" si="2"/>
        <v>0.014830534092695373</v>
      </c>
      <c r="I35" s="57">
        <v>7280</v>
      </c>
      <c r="J35" s="6">
        <f t="shared" si="3"/>
        <v>0.007847415203720192</v>
      </c>
      <c r="K35" s="57">
        <v>109138</v>
      </c>
      <c r="L35" s="6">
        <f t="shared" si="4"/>
        <v>0.023244471403281293</v>
      </c>
    </row>
    <row r="36" spans="2:12" ht="12.75">
      <c r="B36" s="55" t="s">
        <v>68</v>
      </c>
      <c r="C36" s="57">
        <v>8161</v>
      </c>
      <c r="D36" s="6">
        <f t="shared" si="0"/>
        <v>0.003708047066435427</v>
      </c>
      <c r="E36" s="57">
        <v>8161</v>
      </c>
      <c r="F36" s="6">
        <f t="shared" si="1"/>
        <v>0.0066036216750267225</v>
      </c>
      <c r="G36" s="57">
        <v>1042</v>
      </c>
      <c r="H36" s="6">
        <f t="shared" si="2"/>
        <v>0.0031499014522194412</v>
      </c>
      <c r="I36" s="57">
        <v>32700</v>
      </c>
      <c r="J36" s="6">
        <f t="shared" si="3"/>
        <v>0.035248691917809105</v>
      </c>
      <c r="K36" s="57">
        <v>50064</v>
      </c>
      <c r="L36" s="6">
        <f t="shared" si="4"/>
        <v>0.01066275006261682</v>
      </c>
    </row>
    <row r="37" spans="2:12" ht="12.75">
      <c r="B37" s="55" t="s">
        <v>70</v>
      </c>
      <c r="C37" s="57">
        <v>5833</v>
      </c>
      <c r="D37" s="6">
        <f t="shared" si="0"/>
        <v>0.002650292677186355</v>
      </c>
      <c r="E37" s="57">
        <v>5833</v>
      </c>
      <c r="F37" s="6">
        <f t="shared" si="1"/>
        <v>0.004719878106902447</v>
      </c>
      <c r="G37" s="57">
        <v>0</v>
      </c>
      <c r="H37" s="6">
        <f t="shared" si="2"/>
        <v>0</v>
      </c>
      <c r="I37" s="57">
        <v>20511</v>
      </c>
      <c r="J37" s="6">
        <f t="shared" si="3"/>
        <v>0.022109661159822096</v>
      </c>
      <c r="K37" s="57">
        <v>32177</v>
      </c>
      <c r="L37" s="6">
        <f t="shared" si="4"/>
        <v>0.006853134163567063</v>
      </c>
    </row>
    <row r="38" spans="2:12" ht="12.75">
      <c r="B38" s="55" t="s">
        <v>73</v>
      </c>
      <c r="C38" s="57">
        <v>4127</v>
      </c>
      <c r="D38" s="6">
        <f t="shared" si="0"/>
        <v>0.0018751513592916316</v>
      </c>
      <c r="E38" s="57">
        <v>4127</v>
      </c>
      <c r="F38" s="6">
        <f t="shared" si="1"/>
        <v>0.003339437158783885</v>
      </c>
      <c r="G38" s="57">
        <v>0</v>
      </c>
      <c r="H38" s="6">
        <f t="shared" si="2"/>
        <v>0</v>
      </c>
      <c r="I38" s="57">
        <v>9892</v>
      </c>
      <c r="J38" s="6">
        <f t="shared" si="3"/>
        <v>0.01066299879054947</v>
      </c>
      <c r="K38" s="57">
        <v>18146</v>
      </c>
      <c r="L38" s="6">
        <f t="shared" si="4"/>
        <v>0.0038647783364542353</v>
      </c>
    </row>
    <row r="39" spans="2:12" ht="12.75">
      <c r="B39" s="55" t="s">
        <v>75</v>
      </c>
      <c r="C39" s="57">
        <v>7048</v>
      </c>
      <c r="D39" s="6">
        <f t="shared" si="0"/>
        <v>0.003202342326214543</v>
      </c>
      <c r="E39" s="57">
        <v>7048</v>
      </c>
      <c r="F39" s="6">
        <f t="shared" si="1"/>
        <v>0.005703017469132256</v>
      </c>
      <c r="G39" s="57">
        <v>266</v>
      </c>
      <c r="H39" s="6">
        <f t="shared" si="2"/>
        <v>0.000804101522351604</v>
      </c>
      <c r="I39" s="57">
        <v>22302</v>
      </c>
      <c r="J39" s="6">
        <f t="shared" si="3"/>
        <v>0.024040254652935127</v>
      </c>
      <c r="K39" s="57">
        <v>36664</v>
      </c>
      <c r="L39" s="6">
        <f t="shared" si="4"/>
        <v>0.007808786119682469</v>
      </c>
    </row>
    <row r="40" spans="2:12" ht="12.75">
      <c r="B40" s="55" t="s">
        <v>78</v>
      </c>
      <c r="C40" s="57">
        <v>696</v>
      </c>
      <c r="D40" s="6">
        <f t="shared" si="0"/>
        <v>0.0003162358483321967</v>
      </c>
      <c r="E40" s="57">
        <v>696</v>
      </c>
      <c r="F40" s="6">
        <f t="shared" si="1"/>
        <v>0.0005631810667588039</v>
      </c>
      <c r="G40" s="57">
        <v>0</v>
      </c>
      <c r="H40" s="6">
        <f t="shared" si="2"/>
        <v>0</v>
      </c>
      <c r="I40" s="57">
        <v>62</v>
      </c>
      <c r="J40" s="6">
        <f t="shared" si="3"/>
        <v>6.683238222948515E-05</v>
      </c>
      <c r="K40" s="57">
        <v>1454</v>
      </c>
      <c r="L40" s="6">
        <f t="shared" si="4"/>
        <v>0.0003096763860467573</v>
      </c>
    </row>
    <row r="41" spans="2:12" ht="12.75">
      <c r="B41" s="55" t="s">
        <v>79</v>
      </c>
      <c r="C41" s="57">
        <v>98766</v>
      </c>
      <c r="D41" s="6">
        <f t="shared" si="0"/>
        <v>0.044875502581002494</v>
      </c>
      <c r="E41" s="57">
        <v>98766</v>
      </c>
      <c r="F41" s="6">
        <f t="shared" si="1"/>
        <v>0.079918306378592</v>
      </c>
      <c r="G41" s="57">
        <v>44907</v>
      </c>
      <c r="H41" s="6">
        <f t="shared" si="2"/>
        <v>0.13575107918888527</v>
      </c>
      <c r="I41" s="57">
        <v>19059</v>
      </c>
      <c r="J41" s="6">
        <f t="shared" si="3"/>
        <v>0.02054448988567351</v>
      </c>
      <c r="K41" s="57">
        <v>261498</v>
      </c>
      <c r="L41" s="6">
        <f t="shared" si="4"/>
        <v>0.05569446739921247</v>
      </c>
    </row>
    <row r="42" spans="2:12" ht="12.75">
      <c r="B42" s="55" t="s">
        <v>81</v>
      </c>
      <c r="C42" s="57">
        <v>1550</v>
      </c>
      <c r="D42" s="6">
        <f t="shared" si="0"/>
        <v>0.0007042608691306104</v>
      </c>
      <c r="E42" s="57">
        <v>1550</v>
      </c>
      <c r="F42" s="6">
        <f t="shared" si="1"/>
        <v>0.0012542107090174513</v>
      </c>
      <c r="G42" s="57">
        <v>0</v>
      </c>
      <c r="H42" s="6">
        <f t="shared" si="2"/>
        <v>0</v>
      </c>
      <c r="I42" s="57">
        <v>0</v>
      </c>
      <c r="J42" s="6">
        <f t="shared" si="3"/>
        <v>0</v>
      </c>
      <c r="K42" s="57">
        <v>3100</v>
      </c>
      <c r="L42" s="6">
        <f t="shared" si="4"/>
        <v>0.0006602453897833203</v>
      </c>
    </row>
    <row r="43" spans="2:12" ht="12.75">
      <c r="B43" s="55" t="s">
        <v>82</v>
      </c>
      <c r="C43" s="57">
        <v>1420</v>
      </c>
      <c r="D43" s="6">
        <f t="shared" si="0"/>
        <v>0.0006451938284938495</v>
      </c>
      <c r="E43" s="57">
        <v>1420</v>
      </c>
      <c r="F43" s="6">
        <f t="shared" si="1"/>
        <v>0.0011490188430998587</v>
      </c>
      <c r="G43" s="57">
        <v>6732</v>
      </c>
      <c r="H43" s="6">
        <f t="shared" si="2"/>
        <v>0.020350418979214278</v>
      </c>
      <c r="I43" s="57">
        <v>0</v>
      </c>
      <c r="J43" s="6">
        <f t="shared" si="3"/>
        <v>0</v>
      </c>
      <c r="K43" s="57">
        <v>9572</v>
      </c>
      <c r="L43" s="6">
        <f t="shared" si="4"/>
        <v>0.002038667377743852</v>
      </c>
    </row>
    <row r="44" spans="2:12" ht="12.75">
      <c r="B44" s="55" t="s">
        <v>88</v>
      </c>
      <c r="C44" s="57">
        <v>0</v>
      </c>
      <c r="D44" s="6">
        <f t="shared" si="0"/>
        <v>0</v>
      </c>
      <c r="E44" s="57">
        <v>0</v>
      </c>
      <c r="F44" s="6">
        <f t="shared" si="1"/>
        <v>0</v>
      </c>
      <c r="G44" s="57">
        <v>0</v>
      </c>
      <c r="H44" s="6">
        <f t="shared" si="2"/>
        <v>0</v>
      </c>
      <c r="I44" s="57">
        <v>18325</v>
      </c>
      <c r="J44" s="6">
        <f t="shared" si="3"/>
        <v>0.019753280715408314</v>
      </c>
      <c r="K44" s="57">
        <v>18325</v>
      </c>
      <c r="L44" s="6">
        <f t="shared" si="4"/>
        <v>0.003902902183154627</v>
      </c>
    </row>
    <row r="45" spans="2:12" ht="12.75">
      <c r="B45" s="55" t="s">
        <v>89</v>
      </c>
      <c r="C45" s="57">
        <v>13698</v>
      </c>
      <c r="D45" s="6">
        <f t="shared" si="0"/>
        <v>0.006223848635710388</v>
      </c>
      <c r="E45" s="57">
        <v>13698</v>
      </c>
      <c r="F45" s="6">
        <f t="shared" si="1"/>
        <v>0.011083985994916805</v>
      </c>
      <c r="G45" s="57">
        <v>3812</v>
      </c>
      <c r="H45" s="6">
        <f t="shared" si="2"/>
        <v>0.011523439861670355</v>
      </c>
      <c r="I45" s="57">
        <v>41014</v>
      </c>
      <c r="J45" s="6">
        <f t="shared" si="3"/>
        <v>0.04421069878645329</v>
      </c>
      <c r="K45" s="57">
        <v>72222</v>
      </c>
      <c r="L45" s="6">
        <f t="shared" si="4"/>
        <v>0.015382013722880953</v>
      </c>
    </row>
    <row r="46" spans="2:12" ht="12.75">
      <c r="B46" s="55" t="s">
        <v>93</v>
      </c>
      <c r="C46" s="57">
        <v>36</v>
      </c>
      <c r="D46" s="6">
        <f t="shared" si="0"/>
        <v>1.6357026637872243E-05</v>
      </c>
      <c r="E46" s="57">
        <v>36</v>
      </c>
      <c r="F46" s="6">
        <f t="shared" si="1"/>
        <v>2.9130055177179514E-05</v>
      </c>
      <c r="G46" s="57">
        <v>0</v>
      </c>
      <c r="H46" s="6">
        <f t="shared" si="2"/>
        <v>0</v>
      </c>
      <c r="I46" s="57">
        <v>7706</v>
      </c>
      <c r="J46" s="6">
        <f t="shared" si="3"/>
        <v>0.008306618346135688</v>
      </c>
      <c r="K46" s="57">
        <v>7778</v>
      </c>
      <c r="L46" s="6">
        <f t="shared" si="4"/>
        <v>0.0016565769812047306</v>
      </c>
    </row>
    <row r="47" spans="2:12" ht="12.75">
      <c r="B47" s="55" t="s">
        <v>97</v>
      </c>
      <c r="C47" s="57">
        <v>0</v>
      </c>
      <c r="D47" s="6">
        <f t="shared" si="0"/>
        <v>0</v>
      </c>
      <c r="E47" s="57">
        <v>0</v>
      </c>
      <c r="F47" s="6">
        <f t="shared" si="1"/>
        <v>0</v>
      </c>
      <c r="G47" s="57">
        <v>0</v>
      </c>
      <c r="H47" s="6">
        <f t="shared" si="2"/>
        <v>0</v>
      </c>
      <c r="I47" s="57">
        <v>938</v>
      </c>
      <c r="J47" s="6">
        <f t="shared" si="3"/>
        <v>0.0010111092666331787</v>
      </c>
      <c r="K47" s="57">
        <v>938</v>
      </c>
      <c r="L47" s="6">
        <f t="shared" si="4"/>
        <v>0.00019977747600540463</v>
      </c>
    </row>
    <row r="48" spans="2:12" ht="12.75">
      <c r="B48" s="55" t="s">
        <v>99</v>
      </c>
      <c r="C48" s="57">
        <v>91072</v>
      </c>
      <c r="D48" s="6">
        <f t="shared" si="0"/>
        <v>0.04137964249900836</v>
      </c>
      <c r="E48" s="57">
        <v>91072</v>
      </c>
      <c r="F48" s="6">
        <f t="shared" si="1"/>
        <v>0.07369256625266925</v>
      </c>
      <c r="G48" s="57">
        <v>17990</v>
      </c>
      <c r="H48" s="6">
        <f t="shared" si="2"/>
        <v>0.05438265559062164</v>
      </c>
      <c r="I48" s="57">
        <v>50090</v>
      </c>
      <c r="J48" s="6">
        <f t="shared" si="3"/>
        <v>0.05399409719153083</v>
      </c>
      <c r="K48" s="57">
        <v>250224</v>
      </c>
      <c r="L48" s="6">
        <f t="shared" si="4"/>
        <v>0.0532933040042392</v>
      </c>
    </row>
    <row r="49" spans="2:12" ht="12.75">
      <c r="B49" s="55" t="s">
        <v>106</v>
      </c>
      <c r="C49" s="57">
        <v>44</v>
      </c>
      <c r="D49" s="6">
        <f t="shared" si="0"/>
        <v>1.9991921446288295E-05</v>
      </c>
      <c r="E49" s="57">
        <v>44</v>
      </c>
      <c r="F49" s="6">
        <f t="shared" si="1"/>
        <v>3.5603400772108294E-05</v>
      </c>
      <c r="G49" s="57">
        <v>256</v>
      </c>
      <c r="H49" s="6">
        <f t="shared" si="2"/>
        <v>0.00077387214181207</v>
      </c>
      <c r="I49" s="57">
        <v>1537</v>
      </c>
      <c r="J49" s="6">
        <f t="shared" si="3"/>
        <v>0.0016567963143019142</v>
      </c>
      <c r="K49" s="57">
        <v>1881</v>
      </c>
      <c r="L49" s="6">
        <f t="shared" si="4"/>
        <v>0.00040061986392981463</v>
      </c>
    </row>
    <row r="50" spans="2:12" ht="12.75">
      <c r="B50" s="55" t="s">
        <v>110</v>
      </c>
      <c r="C50" s="57">
        <v>0</v>
      </c>
      <c r="D50" s="6">
        <f t="shared" si="0"/>
        <v>0</v>
      </c>
      <c r="E50" s="57">
        <v>0</v>
      </c>
      <c r="F50" s="6">
        <f t="shared" si="1"/>
        <v>0</v>
      </c>
      <c r="G50" s="57">
        <v>0</v>
      </c>
      <c r="H50" s="6">
        <f t="shared" si="2"/>
        <v>0</v>
      </c>
      <c r="I50" s="57">
        <v>4335</v>
      </c>
      <c r="J50" s="6">
        <f t="shared" si="3"/>
        <v>0.004672877047819647</v>
      </c>
      <c r="K50" s="57">
        <v>4335</v>
      </c>
      <c r="L50" s="6">
        <f t="shared" si="4"/>
        <v>0.000923278633777643</v>
      </c>
    </row>
    <row r="51" spans="2:12" ht="12.75">
      <c r="B51" s="55" t="s">
        <v>112</v>
      </c>
      <c r="C51" s="57">
        <v>0</v>
      </c>
      <c r="D51" s="6">
        <f t="shared" si="0"/>
        <v>0</v>
      </c>
      <c r="E51" s="57">
        <v>0</v>
      </c>
      <c r="F51" s="6">
        <f t="shared" si="1"/>
        <v>0</v>
      </c>
      <c r="G51" s="57">
        <v>0</v>
      </c>
      <c r="H51" s="6">
        <f t="shared" si="2"/>
        <v>0</v>
      </c>
      <c r="I51" s="57">
        <v>15206</v>
      </c>
      <c r="J51" s="6">
        <f t="shared" si="3"/>
        <v>0.016391180712605664</v>
      </c>
      <c r="K51" s="57">
        <v>15206</v>
      </c>
      <c r="L51" s="6">
        <f t="shared" si="4"/>
        <v>0.0032386101280790862</v>
      </c>
    </row>
    <row r="52" spans="2:12" ht="12.75">
      <c r="B52" s="55" t="s">
        <v>115</v>
      </c>
      <c r="C52" s="57">
        <v>72044</v>
      </c>
      <c r="D52" s="6">
        <f t="shared" si="0"/>
        <v>0.032734045197190774</v>
      </c>
      <c r="E52" s="57">
        <v>72044</v>
      </c>
      <c r="F52" s="6">
        <f t="shared" si="1"/>
        <v>0.05829571375513114</v>
      </c>
      <c r="G52" s="57">
        <v>3523</v>
      </c>
      <c r="H52" s="6">
        <f t="shared" si="2"/>
        <v>0.010649810764077823</v>
      </c>
      <c r="I52" s="57">
        <v>5737</v>
      </c>
      <c r="J52" s="6">
        <f t="shared" si="3"/>
        <v>0.006184151239525102</v>
      </c>
      <c r="K52" s="57">
        <v>153348</v>
      </c>
      <c r="L52" s="6">
        <f t="shared" si="4"/>
        <v>0.03266042259112664</v>
      </c>
    </row>
    <row r="53" spans="2:12" ht="12.75">
      <c r="B53" s="55" t="s">
        <v>120</v>
      </c>
      <c r="C53" s="57">
        <v>0</v>
      </c>
      <c r="D53" s="6">
        <f t="shared" si="0"/>
        <v>0</v>
      </c>
      <c r="E53" s="57">
        <v>0</v>
      </c>
      <c r="F53" s="6">
        <f t="shared" si="1"/>
        <v>0</v>
      </c>
      <c r="G53" s="57">
        <v>0</v>
      </c>
      <c r="H53" s="6">
        <f t="shared" si="2"/>
        <v>0</v>
      </c>
      <c r="I53" s="57">
        <v>257</v>
      </c>
      <c r="J53" s="6">
        <f t="shared" si="3"/>
        <v>0.0002770310037577046</v>
      </c>
      <c r="K53" s="57">
        <v>257</v>
      </c>
      <c r="L53" s="6">
        <f t="shared" si="4"/>
        <v>5.473647263687526E-05</v>
      </c>
    </row>
    <row r="54" spans="2:12" ht="12.75">
      <c r="B54" s="55" t="s">
        <v>121</v>
      </c>
      <c r="C54" s="57">
        <v>826</v>
      </c>
      <c r="D54" s="6">
        <f t="shared" si="0"/>
        <v>0.0003753028889689575</v>
      </c>
      <c r="E54" s="57">
        <v>826</v>
      </c>
      <c r="F54" s="6">
        <f t="shared" si="1"/>
        <v>0.0006683729326763966</v>
      </c>
      <c r="G54" s="57">
        <v>0</v>
      </c>
      <c r="H54" s="6">
        <f t="shared" si="2"/>
        <v>0</v>
      </c>
      <c r="I54" s="57">
        <v>3330</v>
      </c>
      <c r="J54" s="6">
        <f t="shared" si="3"/>
        <v>0.00358954569071267</v>
      </c>
      <c r="K54" s="57">
        <v>4982</v>
      </c>
      <c r="L54" s="6">
        <f t="shared" si="4"/>
        <v>0.0010610782360969359</v>
      </c>
    </row>
    <row r="55" spans="2:12" ht="12.75">
      <c r="B55" s="55" t="s">
        <v>122</v>
      </c>
      <c r="C55" s="57">
        <v>12052</v>
      </c>
      <c r="D55" s="6">
        <f t="shared" si="0"/>
        <v>0.005475969028878785</v>
      </c>
      <c r="E55" s="57">
        <v>12052</v>
      </c>
      <c r="F55" s="6">
        <f t="shared" si="1"/>
        <v>0.009752095138760209</v>
      </c>
      <c r="G55" s="57">
        <v>542</v>
      </c>
      <c r="H55" s="6">
        <f t="shared" si="2"/>
        <v>0.0016384324252427418</v>
      </c>
      <c r="I55" s="57">
        <v>4702</v>
      </c>
      <c r="J55" s="6">
        <f t="shared" si="3"/>
        <v>0.005068481632952245</v>
      </c>
      <c r="K55" s="57">
        <v>29348</v>
      </c>
      <c r="L55" s="6">
        <f t="shared" si="4"/>
        <v>0.006250606999793833</v>
      </c>
    </row>
    <row r="56" spans="2:12" ht="12.75">
      <c r="B56" s="55" t="s">
        <v>123</v>
      </c>
      <c r="C56" s="57">
        <v>421</v>
      </c>
      <c r="D56" s="6">
        <f t="shared" si="0"/>
        <v>0.00019128633929289482</v>
      </c>
      <c r="E56" s="57">
        <v>421</v>
      </c>
      <c r="F56" s="6">
        <f t="shared" si="1"/>
        <v>0.0003406598119331271</v>
      </c>
      <c r="G56" s="57">
        <v>0</v>
      </c>
      <c r="H56" s="6">
        <f t="shared" si="2"/>
        <v>0</v>
      </c>
      <c r="I56" s="57">
        <v>0</v>
      </c>
      <c r="J56" s="6">
        <f t="shared" si="3"/>
        <v>0</v>
      </c>
      <c r="K56" s="57">
        <v>842</v>
      </c>
      <c r="L56" s="6">
        <f t="shared" si="4"/>
        <v>0.00017933116716050183</v>
      </c>
    </row>
    <row r="57" spans="2:12" ht="12.75">
      <c r="B57" s="55" t="s">
        <v>127</v>
      </c>
      <c r="C57" s="57">
        <v>31120</v>
      </c>
      <c r="D57" s="6">
        <f t="shared" si="0"/>
        <v>0.014139740804738449</v>
      </c>
      <c r="E57" s="57">
        <v>31120</v>
      </c>
      <c r="F57" s="6">
        <f t="shared" si="1"/>
        <v>0.02518131436427296</v>
      </c>
      <c r="G57" s="57">
        <v>2591</v>
      </c>
      <c r="H57" s="6">
        <f t="shared" si="2"/>
        <v>0.007832432497793255</v>
      </c>
      <c r="I57" s="57">
        <v>46080</v>
      </c>
      <c r="J57" s="6">
        <f t="shared" si="3"/>
        <v>0.049671551179591544</v>
      </c>
      <c r="K57" s="57">
        <v>110911</v>
      </c>
      <c r="L57" s="6">
        <f t="shared" si="4"/>
        <v>0.02362208916976059</v>
      </c>
    </row>
    <row r="58" spans="2:12" ht="12.75">
      <c r="B58" s="55" t="s">
        <v>128</v>
      </c>
      <c r="C58" s="57">
        <v>0</v>
      </c>
      <c r="D58" s="6">
        <f t="shared" si="0"/>
        <v>0</v>
      </c>
      <c r="E58" s="57">
        <v>0</v>
      </c>
      <c r="F58" s="6">
        <f t="shared" si="1"/>
        <v>0</v>
      </c>
      <c r="G58" s="57">
        <v>0</v>
      </c>
      <c r="H58" s="6">
        <f t="shared" si="2"/>
        <v>0</v>
      </c>
      <c r="I58" s="57">
        <v>8666</v>
      </c>
      <c r="J58" s="6">
        <f t="shared" si="3"/>
        <v>0.009341442329043844</v>
      </c>
      <c r="K58" s="57">
        <v>8666</v>
      </c>
      <c r="L58" s="6">
        <f t="shared" si="4"/>
        <v>0.0018457053380200818</v>
      </c>
    </row>
    <row r="59" spans="2:12" ht="12.75">
      <c r="B59" s="55" t="s">
        <v>130</v>
      </c>
      <c r="C59" s="57">
        <v>0</v>
      </c>
      <c r="D59" s="6">
        <f t="shared" si="0"/>
        <v>0</v>
      </c>
      <c r="E59" s="57">
        <v>0</v>
      </c>
      <c r="F59" s="6">
        <f t="shared" si="1"/>
        <v>0</v>
      </c>
      <c r="G59" s="57">
        <v>0</v>
      </c>
      <c r="H59" s="6">
        <f t="shared" si="2"/>
        <v>0</v>
      </c>
      <c r="I59" s="57">
        <v>13000</v>
      </c>
      <c r="J59" s="6">
        <f t="shared" si="3"/>
        <v>0.01401324143521463</v>
      </c>
      <c r="K59" s="57">
        <v>13000</v>
      </c>
      <c r="L59" s="6">
        <f t="shared" si="4"/>
        <v>0.0027687709894139234</v>
      </c>
    </row>
    <row r="60" spans="2:12" ht="12.75">
      <c r="B60" s="55" t="s">
        <v>131</v>
      </c>
      <c r="C60" s="57">
        <v>5571</v>
      </c>
      <c r="D60" s="6">
        <f t="shared" si="0"/>
        <v>0.0025312498722107296</v>
      </c>
      <c r="E60" s="57">
        <v>5571</v>
      </c>
      <c r="F60" s="6">
        <f t="shared" si="1"/>
        <v>0.00450787603866853</v>
      </c>
      <c r="G60" s="57">
        <v>0</v>
      </c>
      <c r="H60" s="6">
        <f t="shared" si="2"/>
        <v>0</v>
      </c>
      <c r="I60" s="57">
        <v>9605</v>
      </c>
      <c r="J60" s="6">
        <f t="shared" si="3"/>
        <v>0.010353629537325885</v>
      </c>
      <c r="K60" s="57">
        <v>20747</v>
      </c>
      <c r="L60" s="6">
        <f t="shared" si="4"/>
        <v>0.004418745516720821</v>
      </c>
    </row>
    <row r="61" spans="2:12" ht="12.75">
      <c r="B61" s="55" t="s">
        <v>132</v>
      </c>
      <c r="C61" s="57">
        <v>27850</v>
      </c>
      <c r="D61" s="6">
        <f t="shared" si="0"/>
        <v>0.012653977551798387</v>
      </c>
      <c r="E61" s="57">
        <v>27850</v>
      </c>
      <c r="F61" s="6">
        <f t="shared" si="1"/>
        <v>0.02253533435234582</v>
      </c>
      <c r="G61" s="57">
        <v>2242</v>
      </c>
      <c r="H61" s="6">
        <f t="shared" si="2"/>
        <v>0.0067774271169635195</v>
      </c>
      <c r="I61" s="57">
        <v>45898</v>
      </c>
      <c r="J61" s="6">
        <f t="shared" si="3"/>
        <v>0.049475365799498544</v>
      </c>
      <c r="K61" s="57">
        <v>103840</v>
      </c>
      <c r="L61" s="6">
        <f t="shared" si="4"/>
        <v>0.022116090733903217</v>
      </c>
    </row>
    <row r="62" spans="2:12" ht="12.75">
      <c r="B62" s="55" t="s">
        <v>134</v>
      </c>
      <c r="C62" s="57">
        <v>0</v>
      </c>
      <c r="D62" s="6">
        <f t="shared" si="0"/>
        <v>0</v>
      </c>
      <c r="E62" s="57">
        <v>0</v>
      </c>
      <c r="F62" s="6">
        <f t="shared" si="1"/>
        <v>0</v>
      </c>
      <c r="G62" s="57">
        <v>0</v>
      </c>
      <c r="H62" s="6">
        <f t="shared" si="2"/>
        <v>0</v>
      </c>
      <c r="I62" s="57">
        <v>5397</v>
      </c>
      <c r="J62" s="6">
        <f t="shared" si="3"/>
        <v>0.0058176510789117964</v>
      </c>
      <c r="K62" s="57">
        <v>5397</v>
      </c>
      <c r="L62" s="6">
        <f t="shared" si="4"/>
        <v>0.0011494659253743803</v>
      </c>
    </row>
    <row r="63" spans="2:12" ht="12.75">
      <c r="B63" s="55" t="s">
        <v>135</v>
      </c>
      <c r="C63" s="57">
        <v>52401</v>
      </c>
      <c r="D63" s="6">
        <f t="shared" si="0"/>
        <v>0.023809015356976205</v>
      </c>
      <c r="E63" s="57">
        <v>52401</v>
      </c>
      <c r="F63" s="6">
        <f t="shared" si="1"/>
        <v>0.04240122281498288</v>
      </c>
      <c r="G63" s="57">
        <v>24907</v>
      </c>
      <c r="H63" s="6">
        <f t="shared" si="2"/>
        <v>0.07529231810981729</v>
      </c>
      <c r="I63" s="57">
        <v>12114</v>
      </c>
      <c r="J63" s="6">
        <f t="shared" si="3"/>
        <v>0.013058185134322308</v>
      </c>
      <c r="K63" s="57">
        <v>141823</v>
      </c>
      <c r="L63" s="6">
        <f t="shared" si="4"/>
        <v>0.0302058006178193</v>
      </c>
    </row>
    <row r="64" spans="2:12" ht="12.75">
      <c r="B64" s="55" t="s">
        <v>136</v>
      </c>
      <c r="C64" s="57">
        <v>157</v>
      </c>
      <c r="D64" s="6">
        <f t="shared" si="0"/>
        <v>7.133481061516506E-05</v>
      </c>
      <c r="E64" s="57">
        <v>157</v>
      </c>
      <c r="F64" s="6">
        <f t="shared" si="1"/>
        <v>0.00012703940730047732</v>
      </c>
      <c r="G64" s="57">
        <v>0</v>
      </c>
      <c r="H64" s="6">
        <f t="shared" si="2"/>
        <v>0</v>
      </c>
      <c r="I64" s="57">
        <v>5737</v>
      </c>
      <c r="J64" s="6">
        <f t="shared" si="3"/>
        <v>0.006184151239525102</v>
      </c>
      <c r="K64" s="57">
        <v>6051</v>
      </c>
      <c r="L64" s="6">
        <f t="shared" si="4"/>
        <v>0.0012887564043802808</v>
      </c>
    </row>
    <row r="65" spans="2:12" ht="12.75">
      <c r="B65" s="55" t="s">
        <v>137</v>
      </c>
      <c r="C65" s="57">
        <v>64908</v>
      </c>
      <c r="D65" s="6">
        <f t="shared" si="0"/>
        <v>0.029491719028083653</v>
      </c>
      <c r="E65" s="57">
        <v>64908</v>
      </c>
      <c r="F65" s="6">
        <f t="shared" si="1"/>
        <v>0.05252148948445467</v>
      </c>
      <c r="G65" s="57">
        <v>24924</v>
      </c>
      <c r="H65" s="6">
        <f t="shared" si="2"/>
        <v>0.0753437080567345</v>
      </c>
      <c r="I65" s="57">
        <v>42295</v>
      </c>
      <c r="J65" s="6">
        <f t="shared" si="3"/>
        <v>0.04559154203864636</v>
      </c>
      <c r="K65" s="57">
        <v>197035</v>
      </c>
      <c r="L65" s="6">
        <f t="shared" si="4"/>
        <v>0.041964983992244034</v>
      </c>
    </row>
    <row r="66" spans="2:12" ht="12.75">
      <c r="B66" s="55" t="s">
        <v>139</v>
      </c>
      <c r="C66" s="57">
        <v>6147</v>
      </c>
      <c r="D66" s="6">
        <f t="shared" si="0"/>
        <v>0.0027929622984166854</v>
      </c>
      <c r="E66" s="57">
        <v>6147</v>
      </c>
      <c r="F66" s="6">
        <f t="shared" si="1"/>
        <v>0.004973956921503402</v>
      </c>
      <c r="G66" s="57">
        <v>0</v>
      </c>
      <c r="H66" s="6">
        <f t="shared" si="2"/>
        <v>0</v>
      </c>
      <c r="I66" s="57">
        <v>12856</v>
      </c>
      <c r="J66" s="6">
        <f t="shared" si="3"/>
        <v>0.013858017837778406</v>
      </c>
      <c r="K66" s="57">
        <v>25150</v>
      </c>
      <c r="L66" s="6">
        <f t="shared" si="4"/>
        <v>0.005356506952596937</v>
      </c>
    </row>
    <row r="67" spans="2:12" ht="12.75">
      <c r="B67" s="55" t="s">
        <v>140</v>
      </c>
      <c r="C67" s="57">
        <v>5786</v>
      </c>
      <c r="D67" s="6">
        <f aca="true" t="shared" si="5" ref="D67:D74">+C67/$C$77</f>
        <v>0.0026289376701869108</v>
      </c>
      <c r="E67" s="57">
        <v>5786</v>
      </c>
      <c r="F67" s="6">
        <f t="shared" si="1"/>
        <v>0.004681847201532241</v>
      </c>
      <c r="G67" s="57">
        <v>0</v>
      </c>
      <c r="H67" s="6">
        <f t="shared" si="2"/>
        <v>0</v>
      </c>
      <c r="I67" s="57">
        <v>22633</v>
      </c>
      <c r="J67" s="6">
        <f t="shared" si="3"/>
        <v>0.02439705333870867</v>
      </c>
      <c r="K67" s="57">
        <v>34205</v>
      </c>
      <c r="L67" s="6">
        <f t="shared" si="4"/>
        <v>0.007285062437915635</v>
      </c>
    </row>
    <row r="68" spans="2:12" ht="12.75">
      <c r="B68" s="55" t="s">
        <v>141</v>
      </c>
      <c r="C68" s="57">
        <v>0</v>
      </c>
      <c r="D68" s="6">
        <f t="shared" si="5"/>
        <v>0</v>
      </c>
      <c r="E68" s="57">
        <v>0</v>
      </c>
      <c r="F68" s="6">
        <f aca="true" t="shared" si="6" ref="F68:F77">+E68/$E$77</f>
        <v>0</v>
      </c>
      <c r="G68" s="57">
        <v>0</v>
      </c>
      <c r="H68" s="6">
        <f aca="true" t="shared" si="7" ref="H68:H74">+G68/$G$77</f>
        <v>0</v>
      </c>
      <c r="I68" s="57">
        <v>1769</v>
      </c>
      <c r="J68" s="6">
        <f aca="true" t="shared" si="8" ref="J68:J74">+I68/$I$77</f>
        <v>0.0019068787768380523</v>
      </c>
      <c r="K68" s="57">
        <v>1769</v>
      </c>
      <c r="L68" s="6">
        <f aca="true" t="shared" si="9" ref="L68:L77">+K68/$K$77</f>
        <v>0.0003767658369440947</v>
      </c>
    </row>
    <row r="69" spans="2:12" ht="12.75">
      <c r="B69" s="55" t="s">
        <v>143</v>
      </c>
      <c r="C69" s="57">
        <v>50</v>
      </c>
      <c r="D69" s="6">
        <f t="shared" si="5"/>
        <v>2.2718092552600334E-05</v>
      </c>
      <c r="E69" s="57">
        <v>50</v>
      </c>
      <c r="F69" s="6">
        <f t="shared" si="6"/>
        <v>4.045840996830488E-05</v>
      </c>
      <c r="G69" s="57">
        <v>0</v>
      </c>
      <c r="H69" s="6">
        <f t="shared" si="7"/>
        <v>0</v>
      </c>
      <c r="I69" s="57">
        <v>32495</v>
      </c>
      <c r="J69" s="6">
        <f t="shared" si="8"/>
        <v>0.03502771387979226</v>
      </c>
      <c r="K69" s="57">
        <v>32595</v>
      </c>
      <c r="L69" s="6">
        <f t="shared" si="9"/>
        <v>0.006942160799995911</v>
      </c>
    </row>
    <row r="70" spans="2:12" ht="12.75">
      <c r="B70" s="55" t="s">
        <v>145</v>
      </c>
      <c r="C70" s="57">
        <v>934</v>
      </c>
      <c r="D70" s="6">
        <f t="shared" si="5"/>
        <v>0.0004243739688825743</v>
      </c>
      <c r="E70" s="57">
        <v>934</v>
      </c>
      <c r="F70" s="6">
        <f t="shared" si="6"/>
        <v>0.0007557630982079352</v>
      </c>
      <c r="G70" s="57">
        <v>0</v>
      </c>
      <c r="H70" s="6">
        <f t="shared" si="7"/>
        <v>0</v>
      </c>
      <c r="I70" s="57">
        <v>0</v>
      </c>
      <c r="J70" s="6">
        <f t="shared" si="8"/>
        <v>0</v>
      </c>
      <c r="K70" s="57">
        <v>1868</v>
      </c>
      <c r="L70" s="6">
        <f t="shared" si="9"/>
        <v>0.0003978510929404007</v>
      </c>
    </row>
    <row r="71" spans="2:12" ht="12.75">
      <c r="B71" s="55" t="s">
        <v>146</v>
      </c>
      <c r="C71" s="57">
        <v>8453</v>
      </c>
      <c r="D71" s="6">
        <f t="shared" si="5"/>
        <v>0.0038407207269426126</v>
      </c>
      <c r="E71" s="57">
        <v>8453</v>
      </c>
      <c r="F71" s="6">
        <f t="shared" si="6"/>
        <v>0.006839898789241623</v>
      </c>
      <c r="G71" s="57">
        <v>0</v>
      </c>
      <c r="H71" s="6">
        <f t="shared" si="7"/>
        <v>0</v>
      </c>
      <c r="I71" s="57">
        <v>429</v>
      </c>
      <c r="J71" s="6">
        <f t="shared" si="8"/>
        <v>0.00046243696736208273</v>
      </c>
      <c r="K71" s="57">
        <v>17335</v>
      </c>
      <c r="L71" s="6">
        <f t="shared" si="9"/>
        <v>0.0036920496231915667</v>
      </c>
    </row>
    <row r="72" spans="2:12" ht="12.75">
      <c r="B72" s="55" t="s">
        <v>147</v>
      </c>
      <c r="C72" s="57">
        <v>0</v>
      </c>
      <c r="D72" s="6">
        <f t="shared" si="5"/>
        <v>0</v>
      </c>
      <c r="E72" s="57">
        <v>0</v>
      </c>
      <c r="F72" s="6">
        <f t="shared" si="6"/>
        <v>0</v>
      </c>
      <c r="G72" s="57">
        <v>0</v>
      </c>
      <c r="H72" s="6">
        <f t="shared" si="7"/>
        <v>0</v>
      </c>
      <c r="I72" s="57">
        <v>476</v>
      </c>
      <c r="J72" s="6">
        <f t="shared" si="8"/>
        <v>0.000513100224858628</v>
      </c>
      <c r="K72" s="57">
        <v>476</v>
      </c>
      <c r="L72" s="6">
        <f t="shared" si="9"/>
        <v>0.00010137961468930982</v>
      </c>
    </row>
    <row r="73" spans="2:12" ht="12.75">
      <c r="B73" s="55" t="s">
        <v>148</v>
      </c>
      <c r="C73" s="57">
        <v>5873</v>
      </c>
      <c r="D73" s="6">
        <f t="shared" si="5"/>
        <v>0.0026684671512284355</v>
      </c>
      <c r="E73" s="57">
        <v>5873</v>
      </c>
      <c r="F73" s="6">
        <f t="shared" si="6"/>
        <v>0.004752244834877091</v>
      </c>
      <c r="G73" s="57">
        <v>0</v>
      </c>
      <c r="H73" s="6">
        <f t="shared" si="7"/>
        <v>0</v>
      </c>
      <c r="I73" s="57">
        <v>2143</v>
      </c>
      <c r="J73" s="6">
        <f t="shared" si="8"/>
        <v>0.0023100289535126885</v>
      </c>
      <c r="K73" s="57">
        <v>13889</v>
      </c>
      <c r="L73" s="6">
        <f t="shared" si="9"/>
        <v>0.0029581123286130757</v>
      </c>
    </row>
    <row r="74" spans="2:12" ht="12.75">
      <c r="B74" s="55" t="s">
        <v>149</v>
      </c>
      <c r="C74" s="57">
        <v>0</v>
      </c>
      <c r="D74" s="6">
        <f t="shared" si="5"/>
        <v>0</v>
      </c>
      <c r="E74" s="57">
        <v>0</v>
      </c>
      <c r="F74" s="6">
        <f t="shared" si="6"/>
        <v>0</v>
      </c>
      <c r="G74" s="57">
        <v>0</v>
      </c>
      <c r="H74" s="6">
        <f t="shared" si="7"/>
        <v>0</v>
      </c>
      <c r="I74" s="57">
        <v>1349</v>
      </c>
      <c r="J74" s="6">
        <f t="shared" si="8"/>
        <v>0.0014541432843157335</v>
      </c>
      <c r="K74" s="57">
        <v>1349</v>
      </c>
      <c r="L74" s="6">
        <f t="shared" si="9"/>
        <v>0.00028731323574764485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2200889</v>
      </c>
      <c r="D77" s="7">
        <f>SUM(D2:D76)</f>
        <v>0.9999999999999999</v>
      </c>
      <c r="E77" s="4">
        <f>SUM(E2:E76)</f>
        <v>1235837</v>
      </c>
      <c r="F77" s="10">
        <f t="shared" si="6"/>
        <v>1</v>
      </c>
      <c r="G77" s="4">
        <f>SUM(G2:G76)</f>
        <v>330804</v>
      </c>
      <c r="H77" s="10">
        <f>+G77/$G$77</f>
        <v>1</v>
      </c>
      <c r="I77" s="4">
        <f>SUM(I2:I76)</f>
        <v>927694</v>
      </c>
      <c r="J77" s="10">
        <f>+I77/$I$77</f>
        <v>1</v>
      </c>
      <c r="K77" s="4">
        <f>SUM(K2:K76)</f>
        <v>4695224</v>
      </c>
      <c r="L77" s="6">
        <f t="shared" si="9"/>
        <v>1</v>
      </c>
      <c r="M77" s="4">
        <f>+I77+G77+E77+C77</f>
        <v>4695224</v>
      </c>
    </row>
    <row r="78" spans="3:11" ht="12.75">
      <c r="C78" s="4"/>
      <c r="E78" s="4"/>
      <c r="G78" s="4"/>
      <c r="I78" s="4"/>
      <c r="K78" s="4"/>
    </row>
    <row r="79" spans="3:11" ht="12.75">
      <c r="C79" s="9"/>
      <c r="E79" s="4"/>
      <c r="G79" s="9"/>
      <c r="I79" s="9"/>
      <c r="K79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48">
      <selection activeCell="K73" sqref="K73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38231</v>
      </c>
      <c r="F1" t="s">
        <v>157</v>
      </c>
    </row>
    <row r="2" spans="2:12" ht="12.75">
      <c r="B2" s="58" t="s">
        <v>150</v>
      </c>
      <c r="C2" s="60" t="s">
        <v>151</v>
      </c>
      <c r="D2" s="1" t="s">
        <v>159</v>
      </c>
      <c r="E2" s="60" t="s">
        <v>152</v>
      </c>
      <c r="F2" s="1" t="s">
        <v>159</v>
      </c>
      <c r="G2" s="60" t="s">
        <v>153</v>
      </c>
      <c r="H2" s="1" t="s">
        <v>159</v>
      </c>
      <c r="I2" s="60" t="s">
        <v>154</v>
      </c>
      <c r="J2" s="1" t="s">
        <v>159</v>
      </c>
      <c r="K2" s="60" t="s">
        <v>155</v>
      </c>
      <c r="L2" s="1" t="s">
        <v>156</v>
      </c>
    </row>
    <row r="3" spans="2:12" ht="12.75">
      <c r="B3" s="59" t="s">
        <v>2</v>
      </c>
      <c r="C3" s="61">
        <v>16936</v>
      </c>
      <c r="D3" s="6">
        <f aca="true" t="shared" si="0" ref="D3:D66">+C3/$C$77</f>
        <v>0.007853316955253807</v>
      </c>
      <c r="E3" s="61">
        <v>16936</v>
      </c>
      <c r="F3" s="6">
        <f>+E3/$E$77</f>
        <v>0.013854802714677452</v>
      </c>
      <c r="G3" s="61">
        <v>148</v>
      </c>
      <c r="H3" s="6">
        <f>+G3/$G$77</f>
        <v>0.0004887488689426512</v>
      </c>
      <c r="I3" s="61">
        <v>1668</v>
      </c>
      <c r="J3" s="6">
        <f>+I3/$I$77</f>
        <v>0.0018153995511566098</v>
      </c>
      <c r="K3" s="61">
        <v>35688</v>
      </c>
      <c r="L3" s="6">
        <f>+K3/$K$77</f>
        <v>0.007757328303793044</v>
      </c>
    </row>
    <row r="4" spans="2:12" ht="12.75">
      <c r="B4" s="59" t="s">
        <v>6</v>
      </c>
      <c r="C4" s="61">
        <v>8683</v>
      </c>
      <c r="D4" s="6">
        <f t="shared" si="0"/>
        <v>0.0040263551678359</v>
      </c>
      <c r="E4" s="61">
        <v>8683</v>
      </c>
      <c r="F4" s="6">
        <f aca="true" t="shared" si="1" ref="F4:F67">+E4/$E$77</f>
        <v>0.00710328601626974</v>
      </c>
      <c r="G4" s="61">
        <v>778</v>
      </c>
      <c r="H4" s="6">
        <f aca="true" t="shared" si="2" ref="H4:H67">+G4/$G$77</f>
        <v>0.0025692339191715047</v>
      </c>
      <c r="I4" s="61">
        <v>19420</v>
      </c>
      <c r="J4" s="6">
        <f aca="true" t="shared" si="3" ref="J4:J67">+I4/$I$77</f>
        <v>0.021136126668741824</v>
      </c>
      <c r="K4" s="61">
        <v>37564</v>
      </c>
      <c r="L4" s="6">
        <f aca="true" t="shared" si="4" ref="L4:L67">+K4/$K$77</f>
        <v>0.00816510536885457</v>
      </c>
    </row>
    <row r="5" spans="2:12" ht="12.75">
      <c r="B5" s="59" t="s">
        <v>7</v>
      </c>
      <c r="C5" s="61">
        <v>274</v>
      </c>
      <c r="D5" s="6">
        <f t="shared" si="0"/>
        <v>0.00012705531682448884</v>
      </c>
      <c r="E5" s="61">
        <v>274</v>
      </c>
      <c r="F5" s="6">
        <f t="shared" si="1"/>
        <v>0.00022415068161440847</v>
      </c>
      <c r="G5" s="61">
        <v>0</v>
      </c>
      <c r="H5" s="6">
        <f t="shared" si="2"/>
        <v>0</v>
      </c>
      <c r="I5" s="61">
        <v>1305</v>
      </c>
      <c r="J5" s="6">
        <f t="shared" si="3"/>
        <v>0.0014203215912825993</v>
      </c>
      <c r="K5" s="61">
        <v>1853</v>
      </c>
      <c r="L5" s="6">
        <f t="shared" si="4"/>
        <v>0.0004027776660762304</v>
      </c>
    </row>
    <row r="6" spans="2:12" ht="12.75">
      <c r="B6" s="59" t="s">
        <v>8</v>
      </c>
      <c r="C6" s="61">
        <v>13506</v>
      </c>
      <c r="D6" s="6">
        <f t="shared" si="0"/>
        <v>0.006262806967268417</v>
      </c>
      <c r="E6" s="61">
        <v>13506</v>
      </c>
      <c r="F6" s="6">
        <f t="shared" si="1"/>
        <v>0.011048828853591973</v>
      </c>
      <c r="G6" s="61">
        <v>10536</v>
      </c>
      <c r="H6" s="6">
        <f t="shared" si="2"/>
        <v>0.03479363569716063</v>
      </c>
      <c r="I6" s="61">
        <v>17462</v>
      </c>
      <c r="J6" s="6">
        <f t="shared" si="3"/>
        <v>0.019005100097300193</v>
      </c>
      <c r="K6" s="61">
        <v>55010</v>
      </c>
      <c r="L6" s="6">
        <f t="shared" si="4"/>
        <v>0.011957258181788145</v>
      </c>
    </row>
    <row r="7" spans="2:12" ht="12.75">
      <c r="B7" s="59" t="s">
        <v>12</v>
      </c>
      <c r="C7" s="61">
        <v>0</v>
      </c>
      <c r="D7" s="6">
        <f t="shared" si="0"/>
        <v>0</v>
      </c>
      <c r="E7" s="61">
        <v>0</v>
      </c>
      <c r="F7" s="6">
        <f t="shared" si="1"/>
        <v>0</v>
      </c>
      <c r="G7" s="61">
        <v>0</v>
      </c>
      <c r="H7" s="6">
        <f t="shared" si="2"/>
        <v>0</v>
      </c>
      <c r="I7" s="61">
        <v>8149</v>
      </c>
      <c r="J7" s="6">
        <f t="shared" si="3"/>
        <v>0.008869119270009121</v>
      </c>
      <c r="K7" s="61">
        <v>8149</v>
      </c>
      <c r="L7" s="6">
        <f t="shared" si="4"/>
        <v>0.0017713087970076642</v>
      </c>
    </row>
    <row r="8" spans="2:12" ht="12.75">
      <c r="B8" s="59" t="s">
        <v>15</v>
      </c>
      <c r="C8" s="61">
        <v>29367</v>
      </c>
      <c r="D8" s="6">
        <f t="shared" si="0"/>
        <v>0.013617640471477241</v>
      </c>
      <c r="E8" s="61">
        <v>29367</v>
      </c>
      <c r="F8" s="6">
        <f t="shared" si="1"/>
        <v>0.024024208273614355</v>
      </c>
      <c r="G8" s="61">
        <v>708</v>
      </c>
      <c r="H8" s="6">
        <f t="shared" si="2"/>
        <v>0.002338068913590521</v>
      </c>
      <c r="I8" s="61">
        <v>14607</v>
      </c>
      <c r="J8" s="6">
        <f t="shared" si="3"/>
        <v>0.015897806501045924</v>
      </c>
      <c r="K8" s="61">
        <v>74049</v>
      </c>
      <c r="L8" s="6">
        <f t="shared" si="4"/>
        <v>0.016095673715746783</v>
      </c>
    </row>
    <row r="9" spans="2:12" ht="12.75">
      <c r="B9" s="59" t="s">
        <v>16</v>
      </c>
      <c r="C9" s="61">
        <v>0</v>
      </c>
      <c r="D9" s="6">
        <f t="shared" si="0"/>
        <v>0</v>
      </c>
      <c r="E9" s="61">
        <v>0</v>
      </c>
      <c r="F9" s="6">
        <f t="shared" si="1"/>
        <v>0</v>
      </c>
      <c r="G9" s="61">
        <v>0</v>
      </c>
      <c r="H9" s="6">
        <f t="shared" si="2"/>
        <v>0</v>
      </c>
      <c r="I9" s="61">
        <v>2546</v>
      </c>
      <c r="J9" s="6">
        <f t="shared" si="3"/>
        <v>0.0027709875642954007</v>
      </c>
      <c r="K9" s="61">
        <v>2546</v>
      </c>
      <c r="L9" s="6">
        <f t="shared" si="4"/>
        <v>0.0005534117311549286</v>
      </c>
    </row>
    <row r="10" spans="2:12" ht="12.75">
      <c r="B10" s="59" t="s">
        <v>17</v>
      </c>
      <c r="C10" s="61">
        <v>6980</v>
      </c>
      <c r="D10" s="6">
        <f t="shared" si="0"/>
        <v>0.003236664640273475</v>
      </c>
      <c r="E10" s="61">
        <v>6980</v>
      </c>
      <c r="F10" s="6">
        <f t="shared" si="1"/>
        <v>0.005710115903899895</v>
      </c>
      <c r="G10" s="61">
        <v>489</v>
      </c>
      <c r="H10" s="6">
        <f t="shared" si="2"/>
        <v>0.0016148526818443004</v>
      </c>
      <c r="I10" s="61">
        <v>3587</v>
      </c>
      <c r="J10" s="6">
        <f t="shared" si="3"/>
        <v>0.0039039797302150834</v>
      </c>
      <c r="K10" s="61">
        <v>18036</v>
      </c>
      <c r="L10" s="6">
        <f t="shared" si="4"/>
        <v>0.003920398265165079</v>
      </c>
    </row>
    <row r="11" spans="2:12" ht="12.75">
      <c r="B11" s="59" t="s">
        <v>24</v>
      </c>
      <c r="C11" s="61">
        <v>255</v>
      </c>
      <c r="D11" s="6">
        <f t="shared" si="0"/>
        <v>0.00011824491164322867</v>
      </c>
      <c r="E11" s="61">
        <v>255</v>
      </c>
      <c r="F11" s="6">
        <f t="shared" si="1"/>
        <v>0.00020860738617399329</v>
      </c>
      <c r="G11" s="61">
        <v>0</v>
      </c>
      <c r="H11" s="6">
        <f t="shared" si="2"/>
        <v>0</v>
      </c>
      <c r="I11" s="61">
        <v>551</v>
      </c>
      <c r="J11" s="6">
        <f t="shared" si="3"/>
        <v>0.000599691338541542</v>
      </c>
      <c r="K11" s="61">
        <v>1061</v>
      </c>
      <c r="L11" s="6">
        <f t="shared" si="4"/>
        <v>0.00023062444884343252</v>
      </c>
    </row>
    <row r="12" spans="2:12" ht="12.75">
      <c r="B12" s="59" t="s">
        <v>27</v>
      </c>
      <c r="C12" s="61">
        <v>208</v>
      </c>
      <c r="D12" s="6">
        <f t="shared" si="0"/>
        <v>9.645075145800613E-05</v>
      </c>
      <c r="E12" s="61">
        <v>208</v>
      </c>
      <c r="F12" s="6">
        <f t="shared" si="1"/>
        <v>0.00017015818166349255</v>
      </c>
      <c r="G12" s="61">
        <v>0</v>
      </c>
      <c r="H12" s="6">
        <f t="shared" si="2"/>
        <v>0</v>
      </c>
      <c r="I12" s="61">
        <v>635</v>
      </c>
      <c r="J12" s="6">
        <f t="shared" si="3"/>
        <v>0.0006911143375206518</v>
      </c>
      <c r="K12" s="61">
        <v>1051</v>
      </c>
      <c r="L12" s="6">
        <f t="shared" si="4"/>
        <v>0.00022845079711069518</v>
      </c>
    </row>
    <row r="13" spans="2:12" ht="12.75">
      <c r="B13" s="59" t="s">
        <v>28</v>
      </c>
      <c r="C13" s="61">
        <v>19384</v>
      </c>
      <c r="D13" s="6">
        <f t="shared" si="0"/>
        <v>0.008988468107028802</v>
      </c>
      <c r="E13" s="61">
        <v>19384</v>
      </c>
      <c r="F13" s="6">
        <f t="shared" si="1"/>
        <v>0.01585743362194779</v>
      </c>
      <c r="G13" s="61">
        <v>0</v>
      </c>
      <c r="H13" s="6">
        <f t="shared" si="2"/>
        <v>0</v>
      </c>
      <c r="I13" s="61">
        <v>8782</v>
      </c>
      <c r="J13" s="6">
        <f t="shared" si="3"/>
        <v>0.00955805686945884</v>
      </c>
      <c r="K13" s="61">
        <v>47550</v>
      </c>
      <c r="L13" s="6">
        <f t="shared" si="4"/>
        <v>0.010335713989166086</v>
      </c>
    </row>
    <row r="14" spans="2:12" ht="12.75">
      <c r="B14" s="59" t="s">
        <v>31</v>
      </c>
      <c r="C14" s="61">
        <v>0</v>
      </c>
      <c r="D14" s="6">
        <f t="shared" si="0"/>
        <v>0</v>
      </c>
      <c r="E14" s="61">
        <v>0</v>
      </c>
      <c r="F14" s="6">
        <f t="shared" si="1"/>
        <v>0</v>
      </c>
      <c r="G14" s="61">
        <v>0</v>
      </c>
      <c r="H14" s="6">
        <f t="shared" si="2"/>
        <v>0</v>
      </c>
      <c r="I14" s="61">
        <v>0</v>
      </c>
      <c r="J14" s="6">
        <f t="shared" si="3"/>
        <v>0</v>
      </c>
      <c r="K14" s="61">
        <v>0</v>
      </c>
      <c r="L14" s="6">
        <f t="shared" si="4"/>
        <v>0</v>
      </c>
    </row>
    <row r="15" spans="2:12" ht="12.75">
      <c r="B15" s="59" t="s">
        <v>32</v>
      </c>
      <c r="C15" s="61">
        <v>0</v>
      </c>
      <c r="D15" s="6">
        <f t="shared" si="0"/>
        <v>0</v>
      </c>
      <c r="E15" s="61">
        <v>0</v>
      </c>
      <c r="F15" s="6">
        <f t="shared" si="1"/>
        <v>0</v>
      </c>
      <c r="G15" s="61">
        <v>0</v>
      </c>
      <c r="H15" s="6">
        <f t="shared" si="2"/>
        <v>0</v>
      </c>
      <c r="I15" s="61">
        <v>0</v>
      </c>
      <c r="J15" s="6">
        <f t="shared" si="3"/>
        <v>0</v>
      </c>
      <c r="K15" s="61">
        <v>0</v>
      </c>
      <c r="L15" s="6">
        <f t="shared" si="4"/>
        <v>0</v>
      </c>
    </row>
    <row r="16" spans="2:12" ht="12.75">
      <c r="B16" s="59" t="s">
        <v>33</v>
      </c>
      <c r="C16" s="61">
        <v>6460</v>
      </c>
      <c r="D16" s="6">
        <f t="shared" si="0"/>
        <v>0.0029955377616284595</v>
      </c>
      <c r="E16" s="61">
        <v>6460</v>
      </c>
      <c r="F16" s="6">
        <f t="shared" si="1"/>
        <v>0.005284720449741163</v>
      </c>
      <c r="G16" s="61">
        <v>618</v>
      </c>
      <c r="H16" s="6">
        <f t="shared" si="2"/>
        <v>0.0020408567635578274</v>
      </c>
      <c r="I16" s="61">
        <v>43728</v>
      </c>
      <c r="J16" s="6">
        <f t="shared" si="3"/>
        <v>0.047592201182839466</v>
      </c>
      <c r="K16" s="61">
        <v>57266</v>
      </c>
      <c r="L16" s="6">
        <f t="shared" si="4"/>
        <v>0.01244763401269369</v>
      </c>
    </row>
    <row r="17" spans="2:12" ht="12.75">
      <c r="B17" s="59" t="s">
        <v>35</v>
      </c>
      <c r="C17" s="61">
        <v>9486</v>
      </c>
      <c r="D17" s="6">
        <f t="shared" si="0"/>
        <v>0.004398710713128106</v>
      </c>
      <c r="E17" s="61">
        <v>9486</v>
      </c>
      <c r="F17" s="6">
        <f t="shared" si="1"/>
        <v>0.00776019476567255</v>
      </c>
      <c r="G17" s="61">
        <v>5841</v>
      </c>
      <c r="H17" s="6">
        <f t="shared" si="2"/>
        <v>0.019289068537121798</v>
      </c>
      <c r="I17" s="61">
        <v>0</v>
      </c>
      <c r="J17" s="6">
        <f t="shared" si="3"/>
        <v>0</v>
      </c>
      <c r="K17" s="61">
        <v>24813</v>
      </c>
      <c r="L17" s="6">
        <f t="shared" si="4"/>
        <v>0.005393482044441179</v>
      </c>
    </row>
    <row r="18" spans="2:12" ht="12.75">
      <c r="B18" s="59" t="s">
        <v>38</v>
      </c>
      <c r="C18" s="61">
        <v>21948</v>
      </c>
      <c r="D18" s="6">
        <f t="shared" si="0"/>
        <v>0.01017740910096307</v>
      </c>
      <c r="E18" s="61">
        <v>21948</v>
      </c>
      <c r="F18" s="6">
        <f t="shared" si="1"/>
        <v>0.017954960438222763</v>
      </c>
      <c r="G18" s="61">
        <v>4211</v>
      </c>
      <c r="H18" s="6">
        <f t="shared" si="2"/>
        <v>0.013906226264307462</v>
      </c>
      <c r="I18" s="61">
        <v>23647</v>
      </c>
      <c r="J18" s="6">
        <f t="shared" si="3"/>
        <v>0.025736662581654888</v>
      </c>
      <c r="K18" s="61">
        <v>71754</v>
      </c>
      <c r="L18" s="6">
        <f t="shared" si="4"/>
        <v>0.01559682064308356</v>
      </c>
    </row>
    <row r="19" spans="2:12" ht="12.75">
      <c r="B19" s="59" t="s">
        <v>39</v>
      </c>
      <c r="C19" s="61">
        <v>144</v>
      </c>
      <c r="D19" s="6">
        <f t="shared" si="0"/>
        <v>6.677359716323502E-05</v>
      </c>
      <c r="E19" s="61">
        <v>144</v>
      </c>
      <c r="F19" s="6">
        <f t="shared" si="1"/>
        <v>0.00011780181807472562</v>
      </c>
      <c r="G19" s="61">
        <v>0</v>
      </c>
      <c r="H19" s="6">
        <f t="shared" si="2"/>
        <v>0</v>
      </c>
      <c r="I19" s="61">
        <v>4583</v>
      </c>
      <c r="J19" s="6">
        <f t="shared" si="3"/>
        <v>0.004987995289538814</v>
      </c>
      <c r="K19" s="61">
        <v>4871</v>
      </c>
      <c r="L19" s="6">
        <f t="shared" si="4"/>
        <v>0.0010587857590163617</v>
      </c>
    </row>
    <row r="20" spans="2:12" ht="12.75">
      <c r="B20" s="59" t="s">
        <v>40</v>
      </c>
      <c r="C20" s="61">
        <v>164929</v>
      </c>
      <c r="D20" s="6">
        <f t="shared" si="0"/>
        <v>0.07647849032316102</v>
      </c>
      <c r="E20" s="61">
        <v>164929</v>
      </c>
      <c r="F20" s="6">
        <f t="shared" si="1"/>
        <v>0.13492316703643348</v>
      </c>
      <c r="G20" s="61">
        <v>30026</v>
      </c>
      <c r="H20" s="6">
        <f t="shared" si="2"/>
        <v>0.09915657796535167</v>
      </c>
      <c r="I20" s="61">
        <v>23948</v>
      </c>
      <c r="J20" s="6">
        <f t="shared" si="3"/>
        <v>0.02606426166133003</v>
      </c>
      <c r="K20" s="61">
        <v>383832</v>
      </c>
      <c r="L20" s="6">
        <f t="shared" si="4"/>
        <v>0.08343170918800413</v>
      </c>
    </row>
    <row r="21" spans="2:12" ht="12.75">
      <c r="B21" s="59" t="s">
        <v>42</v>
      </c>
      <c r="C21" s="61">
        <v>0</v>
      </c>
      <c r="D21" s="6">
        <f t="shared" si="0"/>
        <v>0</v>
      </c>
      <c r="E21" s="61">
        <v>0</v>
      </c>
      <c r="F21" s="6">
        <f t="shared" si="1"/>
        <v>0</v>
      </c>
      <c r="G21" s="61">
        <v>0</v>
      </c>
      <c r="H21" s="6">
        <f t="shared" si="2"/>
        <v>0</v>
      </c>
      <c r="I21" s="61">
        <v>1524</v>
      </c>
      <c r="J21" s="6">
        <f t="shared" si="3"/>
        <v>0.0016586744100495644</v>
      </c>
      <c r="K21" s="61">
        <v>1524</v>
      </c>
      <c r="L21" s="6">
        <f t="shared" si="4"/>
        <v>0.0003312645240691717</v>
      </c>
    </row>
    <row r="22" spans="2:12" ht="12.75">
      <c r="B22" s="59" t="s">
        <v>43</v>
      </c>
      <c r="C22" s="61">
        <v>6892</v>
      </c>
      <c r="D22" s="6">
        <f t="shared" si="0"/>
        <v>0.0031958585531181648</v>
      </c>
      <c r="E22" s="61">
        <v>6892</v>
      </c>
      <c r="F22" s="6">
        <f t="shared" si="1"/>
        <v>0.00563812590396534</v>
      </c>
      <c r="G22" s="61">
        <v>0</v>
      </c>
      <c r="H22" s="6">
        <f t="shared" si="2"/>
        <v>0</v>
      </c>
      <c r="I22" s="61">
        <v>1471</v>
      </c>
      <c r="J22" s="6">
        <f t="shared" si="3"/>
        <v>0.0016009908511698879</v>
      </c>
      <c r="K22" s="61">
        <v>15255</v>
      </c>
      <c r="L22" s="6">
        <f t="shared" si="4"/>
        <v>0.0033159057182908227</v>
      </c>
    </row>
    <row r="23" spans="2:12" ht="12.75">
      <c r="B23" s="59" t="s">
        <v>44</v>
      </c>
      <c r="C23" s="61">
        <v>9527</v>
      </c>
      <c r="D23" s="6">
        <f t="shared" si="0"/>
        <v>0.004417722640098194</v>
      </c>
      <c r="E23" s="61">
        <v>9527</v>
      </c>
      <c r="F23" s="6">
        <f t="shared" si="1"/>
        <v>0.007793735561096604</v>
      </c>
      <c r="G23" s="61">
        <v>796</v>
      </c>
      <c r="H23" s="6">
        <f t="shared" si="2"/>
        <v>0.002628676349178043</v>
      </c>
      <c r="I23" s="61">
        <v>7179</v>
      </c>
      <c r="J23" s="6">
        <f t="shared" si="3"/>
        <v>0.007813401305607495</v>
      </c>
      <c r="K23" s="61">
        <v>27029</v>
      </c>
      <c r="L23" s="6">
        <f t="shared" si="4"/>
        <v>0.005875163268415775</v>
      </c>
    </row>
    <row r="24" spans="2:12" ht="12.75">
      <c r="B24" s="59" t="s">
        <v>45</v>
      </c>
      <c r="C24" s="61">
        <v>179455</v>
      </c>
      <c r="D24" s="6">
        <f t="shared" si="0"/>
        <v>0.08321427693700235</v>
      </c>
      <c r="E24" s="61">
        <v>179455</v>
      </c>
      <c r="F24" s="6">
        <f t="shared" si="1"/>
        <v>0.14680642543472144</v>
      </c>
      <c r="G24" s="61">
        <v>76746</v>
      </c>
      <c r="H24" s="6">
        <f t="shared" si="2"/>
        <v>0.2534427074045454</v>
      </c>
      <c r="I24" s="61">
        <v>16378</v>
      </c>
      <c r="J24" s="6">
        <f t="shared" si="3"/>
        <v>0.01782530806285549</v>
      </c>
      <c r="K24" s="61">
        <v>452034</v>
      </c>
      <c r="L24" s="6">
        <f t="shared" si="4"/>
        <v>0.0982564487356194</v>
      </c>
    </row>
    <row r="25" spans="2:12" ht="12.75">
      <c r="B25" s="59" t="s">
        <v>46</v>
      </c>
      <c r="C25" s="61">
        <v>62072</v>
      </c>
      <c r="D25" s="6">
        <f t="shared" si="0"/>
        <v>0.028783130021641137</v>
      </c>
      <c r="E25" s="61">
        <v>62072</v>
      </c>
      <c r="F25" s="6">
        <f t="shared" si="1"/>
        <v>0.05077912813565534</v>
      </c>
      <c r="G25" s="61">
        <v>10107</v>
      </c>
      <c r="H25" s="6">
        <f t="shared" si="2"/>
        <v>0.03337692444867146</v>
      </c>
      <c r="I25" s="61">
        <v>35165</v>
      </c>
      <c r="J25" s="6">
        <f t="shared" si="3"/>
        <v>0.038272497132147594</v>
      </c>
      <c r="K25" s="61">
        <v>169416</v>
      </c>
      <c r="L25" s="6">
        <f t="shared" si="4"/>
        <v>0.03682513819534304</v>
      </c>
    </row>
    <row r="26" spans="2:12" ht="12.75">
      <c r="B26" s="59" t="s">
        <v>48</v>
      </c>
      <c r="C26" s="61">
        <v>73011</v>
      </c>
      <c r="D26" s="6">
        <f t="shared" si="0"/>
        <v>0.033855604878367716</v>
      </c>
      <c r="E26" s="61">
        <v>73011</v>
      </c>
      <c r="F26" s="6">
        <f t="shared" si="1"/>
        <v>0.05972797596842911</v>
      </c>
      <c r="G26" s="61">
        <v>19353</v>
      </c>
      <c r="H26" s="6">
        <f t="shared" si="2"/>
        <v>0.06391051932869682</v>
      </c>
      <c r="I26" s="61">
        <v>55044</v>
      </c>
      <c r="J26" s="6">
        <f t="shared" si="3"/>
        <v>0.05990818518816812</v>
      </c>
      <c r="K26" s="61">
        <v>220419</v>
      </c>
      <c r="L26" s="6">
        <f t="shared" si="4"/>
        <v>0.04791141412782333</v>
      </c>
    </row>
    <row r="27" spans="2:12" ht="12.75">
      <c r="B27" s="59" t="s">
        <v>51</v>
      </c>
      <c r="C27" s="61">
        <v>62244</v>
      </c>
      <c r="D27" s="6">
        <f t="shared" si="0"/>
        <v>0.028862887373808335</v>
      </c>
      <c r="E27" s="61">
        <v>62244</v>
      </c>
      <c r="F27" s="6">
        <f t="shared" si="1"/>
        <v>0.05091983586280015</v>
      </c>
      <c r="G27" s="61">
        <v>27448</v>
      </c>
      <c r="H27" s="6">
        <f t="shared" si="2"/>
        <v>0.0906431010455263</v>
      </c>
      <c r="I27" s="61">
        <v>56096</v>
      </c>
      <c r="J27" s="6">
        <f t="shared" si="3"/>
        <v>0.061053149413477927</v>
      </c>
      <c r="K27" s="61">
        <v>208032</v>
      </c>
      <c r="L27" s="6">
        <f t="shared" si="4"/>
        <v>0.04521891172648158</v>
      </c>
    </row>
    <row r="28" spans="2:12" ht="12.75">
      <c r="B28" s="59" t="s">
        <v>52</v>
      </c>
      <c r="C28" s="61">
        <v>2125</v>
      </c>
      <c r="D28" s="6">
        <f t="shared" si="0"/>
        <v>0.0009853742636935722</v>
      </c>
      <c r="E28" s="61">
        <v>2125</v>
      </c>
      <c r="F28" s="6">
        <f t="shared" si="1"/>
        <v>0.0017383948847832773</v>
      </c>
      <c r="G28" s="61">
        <v>0</v>
      </c>
      <c r="H28" s="6">
        <f t="shared" si="2"/>
        <v>0</v>
      </c>
      <c r="I28" s="61">
        <v>34087</v>
      </c>
      <c r="J28" s="6">
        <f t="shared" si="3"/>
        <v>0.03709923531191568</v>
      </c>
      <c r="K28" s="61">
        <v>38337</v>
      </c>
      <c r="L28" s="6">
        <f t="shared" si="4"/>
        <v>0.008333128647795167</v>
      </c>
    </row>
    <row r="29" spans="2:12" ht="12.75">
      <c r="B29" s="59" t="s">
        <v>53</v>
      </c>
      <c r="C29" s="61">
        <v>6721</v>
      </c>
      <c r="D29" s="6">
        <f t="shared" si="0"/>
        <v>0.003116564906486823</v>
      </c>
      <c r="E29" s="61">
        <v>6721</v>
      </c>
      <c r="F29" s="6">
        <f t="shared" si="1"/>
        <v>0.005498236245001603</v>
      </c>
      <c r="G29" s="61">
        <v>231</v>
      </c>
      <c r="H29" s="6">
        <f t="shared" si="2"/>
        <v>0.0007628445184172462</v>
      </c>
      <c r="I29" s="61">
        <v>1033</v>
      </c>
      <c r="J29" s="6">
        <f t="shared" si="3"/>
        <v>0.001124285213635958</v>
      </c>
      <c r="K29" s="61">
        <v>14706</v>
      </c>
      <c r="L29" s="6">
        <f t="shared" si="4"/>
        <v>0.0031965722381635427</v>
      </c>
    </row>
    <row r="30" spans="2:12" ht="12.75">
      <c r="B30" s="59" t="s">
        <v>54</v>
      </c>
      <c r="C30" s="61">
        <v>3940</v>
      </c>
      <c r="D30" s="6">
        <f t="shared" si="0"/>
        <v>0.001826999811271847</v>
      </c>
      <c r="E30" s="61">
        <v>3940</v>
      </c>
      <c r="F30" s="6">
        <f t="shared" si="1"/>
        <v>0.003223188633433465</v>
      </c>
      <c r="G30" s="61">
        <v>0</v>
      </c>
      <c r="H30" s="6">
        <f t="shared" si="2"/>
        <v>0</v>
      </c>
      <c r="I30" s="61">
        <v>9151</v>
      </c>
      <c r="J30" s="6">
        <f t="shared" si="3"/>
        <v>0.009959665043545646</v>
      </c>
      <c r="K30" s="61">
        <v>17031</v>
      </c>
      <c r="L30" s="6">
        <f t="shared" si="4"/>
        <v>0.0037019462660249757</v>
      </c>
    </row>
    <row r="31" spans="2:12" ht="12.75">
      <c r="B31" s="59" t="s">
        <v>55</v>
      </c>
      <c r="C31" s="61">
        <v>5702</v>
      </c>
      <c r="D31" s="6">
        <f t="shared" si="0"/>
        <v>0.0026440489654497644</v>
      </c>
      <c r="E31" s="61">
        <v>5702</v>
      </c>
      <c r="F31" s="6">
        <f t="shared" si="1"/>
        <v>0.004664624768486705</v>
      </c>
      <c r="G31" s="61">
        <v>0</v>
      </c>
      <c r="H31" s="6">
        <f t="shared" si="2"/>
        <v>0</v>
      </c>
      <c r="I31" s="61">
        <v>1052</v>
      </c>
      <c r="J31" s="6">
        <f t="shared" si="3"/>
        <v>0.0011449642253098043</v>
      </c>
      <c r="K31" s="61">
        <v>12456</v>
      </c>
      <c r="L31" s="6">
        <f t="shared" si="4"/>
        <v>0.0027075005982976396</v>
      </c>
    </row>
    <row r="32" spans="2:12" ht="12.75">
      <c r="B32" s="59" t="s">
        <v>58</v>
      </c>
      <c r="C32" s="61">
        <v>569271</v>
      </c>
      <c r="D32" s="6">
        <f t="shared" si="0"/>
        <v>0.26397411410216637</v>
      </c>
      <c r="E32" s="61">
        <v>0</v>
      </c>
      <c r="F32" s="6">
        <f t="shared" si="1"/>
        <v>0</v>
      </c>
      <c r="G32" s="61">
        <v>0</v>
      </c>
      <c r="H32" s="6">
        <f t="shared" si="2"/>
        <v>0</v>
      </c>
      <c r="I32" s="61">
        <v>0</v>
      </c>
      <c r="J32" s="6">
        <f t="shared" si="3"/>
        <v>0</v>
      </c>
      <c r="K32" s="61">
        <v>569271</v>
      </c>
      <c r="L32" s="6">
        <f t="shared" si="4"/>
        <v>0.12373968955471222</v>
      </c>
    </row>
    <row r="33" spans="2:12" ht="12.75">
      <c r="B33" s="59" t="s">
        <v>61</v>
      </c>
      <c r="C33" s="61">
        <v>253614</v>
      </c>
      <c r="D33" s="6">
        <f t="shared" si="0"/>
        <v>0.11760221577053254</v>
      </c>
      <c r="E33" s="61">
        <v>0</v>
      </c>
      <c r="F33" s="6">
        <f t="shared" si="1"/>
        <v>0</v>
      </c>
      <c r="G33" s="61">
        <v>0</v>
      </c>
      <c r="H33" s="6">
        <f t="shared" si="2"/>
        <v>0</v>
      </c>
      <c r="I33" s="61">
        <v>0</v>
      </c>
      <c r="J33" s="6">
        <f t="shared" si="3"/>
        <v>0</v>
      </c>
      <c r="K33" s="61">
        <v>253614</v>
      </c>
      <c r="L33" s="6">
        <f t="shared" si="4"/>
        <v>0.05512685105464495</v>
      </c>
    </row>
    <row r="34" spans="2:12" ht="12.75">
      <c r="B34" s="59" t="s">
        <v>63</v>
      </c>
      <c r="C34" s="61">
        <v>113754</v>
      </c>
      <c r="D34" s="6">
        <f t="shared" si="0"/>
        <v>0.05274835952574053</v>
      </c>
      <c r="E34" s="61">
        <v>2489</v>
      </c>
      <c r="F34" s="6">
        <f t="shared" si="1"/>
        <v>0.0020361717026943895</v>
      </c>
      <c r="G34" s="61">
        <v>3360</v>
      </c>
      <c r="H34" s="6">
        <f t="shared" si="2"/>
        <v>0.011095920267887218</v>
      </c>
      <c r="I34" s="61">
        <v>7159</v>
      </c>
      <c r="J34" s="6">
        <f t="shared" si="3"/>
        <v>0.007791633924898183</v>
      </c>
      <c r="K34" s="61">
        <v>126762</v>
      </c>
      <c r="L34" s="6">
        <f t="shared" si="4"/>
        <v>0.027553644094525157</v>
      </c>
    </row>
    <row r="35" spans="2:12" ht="12.75">
      <c r="B35" s="59" t="s">
        <v>67</v>
      </c>
      <c r="C35" s="61">
        <v>43798</v>
      </c>
      <c r="D35" s="6">
        <f t="shared" si="0"/>
        <v>0.02030937505941227</v>
      </c>
      <c r="E35" s="61">
        <v>43798</v>
      </c>
      <c r="F35" s="6">
        <f t="shared" si="1"/>
        <v>0.03582975019470023</v>
      </c>
      <c r="G35" s="61">
        <v>5188</v>
      </c>
      <c r="H35" s="6">
        <f t="shared" si="2"/>
        <v>0.017132629270773476</v>
      </c>
      <c r="I35" s="61">
        <v>3887</v>
      </c>
      <c r="J35" s="6">
        <f t="shared" si="3"/>
        <v>0.0042304904408547615</v>
      </c>
      <c r="K35" s="61">
        <v>96671</v>
      </c>
      <c r="L35" s="6">
        <f t="shared" si="4"/>
        <v>0.021012908665545206</v>
      </c>
    </row>
    <row r="36" spans="2:12" ht="12.75">
      <c r="B36" s="59" t="s">
        <v>68</v>
      </c>
      <c r="C36" s="61">
        <v>9684</v>
      </c>
      <c r="D36" s="6">
        <f t="shared" si="0"/>
        <v>0.004490524409227555</v>
      </c>
      <c r="E36" s="61">
        <v>9684</v>
      </c>
      <c r="F36" s="6">
        <f t="shared" si="1"/>
        <v>0.007922172265525298</v>
      </c>
      <c r="G36" s="61">
        <v>1828</v>
      </c>
      <c r="H36" s="6">
        <f t="shared" si="2"/>
        <v>0.00603670900288626</v>
      </c>
      <c r="I36" s="61">
        <v>32279</v>
      </c>
      <c r="J36" s="6">
        <f t="shared" si="3"/>
        <v>0.03513146409579389</v>
      </c>
      <c r="K36" s="61">
        <v>53475</v>
      </c>
      <c r="L36" s="6">
        <f t="shared" si="4"/>
        <v>0.011623602640812964</v>
      </c>
    </row>
    <row r="37" spans="2:12" ht="12.75">
      <c r="B37" s="59" t="s">
        <v>70</v>
      </c>
      <c r="C37" s="61">
        <v>5201</v>
      </c>
      <c r="D37" s="6">
        <f t="shared" si="0"/>
        <v>0.002411732491986009</v>
      </c>
      <c r="E37" s="61">
        <v>5201</v>
      </c>
      <c r="F37" s="6">
        <f t="shared" si="1"/>
        <v>0.004254772609768388</v>
      </c>
      <c r="G37" s="61">
        <v>0</v>
      </c>
      <c r="H37" s="6">
        <f t="shared" si="2"/>
        <v>0</v>
      </c>
      <c r="I37" s="61">
        <v>18448</v>
      </c>
      <c r="J37" s="6">
        <f t="shared" si="3"/>
        <v>0.020078231966269268</v>
      </c>
      <c r="K37" s="61">
        <v>28850</v>
      </c>
      <c r="L37" s="6">
        <f t="shared" si="4"/>
        <v>0.006270985248947246</v>
      </c>
    </row>
    <row r="38" spans="2:12" ht="12.75">
      <c r="B38" s="59" t="s">
        <v>73</v>
      </c>
      <c r="C38" s="61">
        <v>4513</v>
      </c>
      <c r="D38" s="6">
        <f t="shared" si="0"/>
        <v>0.0020927030833172195</v>
      </c>
      <c r="E38" s="61">
        <v>4513</v>
      </c>
      <c r="F38" s="6">
        <f t="shared" si="1"/>
        <v>0.003691941701189144</v>
      </c>
      <c r="G38" s="61">
        <v>0</v>
      </c>
      <c r="H38" s="6">
        <f t="shared" si="2"/>
        <v>0</v>
      </c>
      <c r="I38" s="61">
        <v>16229</v>
      </c>
      <c r="J38" s="6">
        <f t="shared" si="3"/>
        <v>0.017663141076571114</v>
      </c>
      <c r="K38" s="61">
        <v>25255</v>
      </c>
      <c r="L38" s="6">
        <f t="shared" si="4"/>
        <v>0.00548955745102817</v>
      </c>
    </row>
    <row r="39" spans="2:12" ht="12.75">
      <c r="B39" s="59" t="s">
        <v>75</v>
      </c>
      <c r="C39" s="61">
        <v>7573</v>
      </c>
      <c r="D39" s="6">
        <f t="shared" si="0"/>
        <v>0.0035116420230359635</v>
      </c>
      <c r="E39" s="61">
        <v>7573</v>
      </c>
      <c r="F39" s="6">
        <f t="shared" si="1"/>
        <v>0.006195230335277063</v>
      </c>
      <c r="G39" s="61">
        <v>186</v>
      </c>
      <c r="H39" s="6">
        <f t="shared" si="2"/>
        <v>0.0006142384434008996</v>
      </c>
      <c r="I39" s="61">
        <v>24434</v>
      </c>
      <c r="J39" s="6">
        <f t="shared" si="3"/>
        <v>0.02659320901256631</v>
      </c>
      <c r="K39" s="61">
        <v>39766</v>
      </c>
      <c r="L39" s="6">
        <f t="shared" si="4"/>
        <v>0.008643743480403334</v>
      </c>
    </row>
    <row r="40" spans="2:12" ht="12.75">
      <c r="B40" s="59" t="s">
        <v>78</v>
      </c>
      <c r="C40" s="61">
        <v>631</v>
      </c>
      <c r="D40" s="6">
        <f t="shared" si="0"/>
        <v>0.00029259819312500897</v>
      </c>
      <c r="E40" s="61">
        <v>631</v>
      </c>
      <c r="F40" s="6">
        <f t="shared" si="1"/>
        <v>0.000516201022257999</v>
      </c>
      <c r="G40" s="61">
        <v>0</v>
      </c>
      <c r="H40" s="6">
        <f t="shared" si="2"/>
        <v>0</v>
      </c>
      <c r="I40" s="61">
        <v>68</v>
      </c>
      <c r="J40" s="6">
        <f t="shared" si="3"/>
        <v>7.400909441166035E-05</v>
      </c>
      <c r="K40" s="61">
        <v>1330</v>
      </c>
      <c r="L40" s="6">
        <f t="shared" si="4"/>
        <v>0.0002890956804540671</v>
      </c>
    </row>
    <row r="41" spans="2:12" ht="12.75">
      <c r="B41" s="59" t="s">
        <v>79</v>
      </c>
      <c r="C41" s="61">
        <v>75334</v>
      </c>
      <c r="D41" s="6">
        <f t="shared" si="0"/>
        <v>0.03493279283816074</v>
      </c>
      <c r="E41" s="61">
        <v>75334</v>
      </c>
      <c r="F41" s="6">
        <f t="shared" si="1"/>
        <v>0.06162834835306514</v>
      </c>
      <c r="G41" s="61">
        <v>36119</v>
      </c>
      <c r="H41" s="6">
        <f t="shared" si="2"/>
        <v>0.119277840522565</v>
      </c>
      <c r="I41" s="61">
        <v>17010</v>
      </c>
      <c r="J41" s="6">
        <f t="shared" si="3"/>
        <v>0.018513157293269744</v>
      </c>
      <c r="K41" s="61">
        <v>203797</v>
      </c>
      <c r="L41" s="6">
        <f t="shared" si="4"/>
        <v>0.04429837021766731</v>
      </c>
    </row>
    <row r="42" spans="2:12" ht="12.75">
      <c r="B42" s="59" t="s">
        <v>81</v>
      </c>
      <c r="C42" s="61">
        <v>1629</v>
      </c>
      <c r="D42" s="6">
        <f t="shared" si="0"/>
        <v>0.0007553763179090961</v>
      </c>
      <c r="E42" s="61">
        <v>1629</v>
      </c>
      <c r="F42" s="6">
        <f t="shared" si="1"/>
        <v>0.0013326330669703335</v>
      </c>
      <c r="G42" s="61">
        <v>0</v>
      </c>
      <c r="H42" s="6">
        <f t="shared" si="2"/>
        <v>0</v>
      </c>
      <c r="I42" s="61">
        <v>0</v>
      </c>
      <c r="J42" s="6">
        <f t="shared" si="3"/>
        <v>0</v>
      </c>
      <c r="K42" s="61">
        <v>3258</v>
      </c>
      <c r="L42" s="6">
        <f t="shared" si="4"/>
        <v>0.0007081757345258277</v>
      </c>
    </row>
    <row r="43" spans="2:12" ht="12.75">
      <c r="B43" s="59" t="s">
        <v>82</v>
      </c>
      <c r="C43" s="61">
        <v>1887</v>
      </c>
      <c r="D43" s="6">
        <f t="shared" si="0"/>
        <v>0.0008750123461598922</v>
      </c>
      <c r="E43" s="61">
        <v>1887</v>
      </c>
      <c r="F43" s="6">
        <f t="shared" si="1"/>
        <v>0.0015436946576875502</v>
      </c>
      <c r="G43" s="61">
        <v>5999</v>
      </c>
      <c r="H43" s="6">
        <f t="shared" si="2"/>
        <v>0.019810840978290303</v>
      </c>
      <c r="I43" s="61">
        <v>0</v>
      </c>
      <c r="J43" s="6">
        <f t="shared" si="3"/>
        <v>0</v>
      </c>
      <c r="K43" s="61">
        <v>9773</v>
      </c>
      <c r="L43" s="6">
        <f t="shared" si="4"/>
        <v>0.0021243098384042093</v>
      </c>
    </row>
    <row r="44" spans="2:12" ht="12.75">
      <c r="B44" s="59" t="s">
        <v>88</v>
      </c>
      <c r="C44" s="61">
        <v>0</v>
      </c>
      <c r="D44" s="6">
        <f t="shared" si="0"/>
        <v>0</v>
      </c>
      <c r="E44" s="61">
        <v>0</v>
      </c>
      <c r="F44" s="6">
        <f t="shared" si="1"/>
        <v>0</v>
      </c>
      <c r="G44" s="61">
        <v>0</v>
      </c>
      <c r="H44" s="6">
        <f t="shared" si="2"/>
        <v>0</v>
      </c>
      <c r="I44" s="61">
        <v>19143</v>
      </c>
      <c r="J44" s="6">
        <f t="shared" si="3"/>
        <v>0.020834648445917855</v>
      </c>
      <c r="K44" s="61">
        <v>19143</v>
      </c>
      <c r="L44" s="6">
        <f t="shared" si="4"/>
        <v>0.004161021511979103</v>
      </c>
    </row>
    <row r="45" spans="2:12" ht="12.75">
      <c r="B45" s="59" t="s">
        <v>89</v>
      </c>
      <c r="C45" s="61">
        <v>21458</v>
      </c>
      <c r="D45" s="6">
        <f t="shared" si="0"/>
        <v>0.009950193388393728</v>
      </c>
      <c r="E45" s="61">
        <v>21458</v>
      </c>
      <c r="F45" s="6">
        <f t="shared" si="1"/>
        <v>0.017554107029496266</v>
      </c>
      <c r="G45" s="61">
        <v>4387</v>
      </c>
      <c r="H45" s="6">
        <f t="shared" si="2"/>
        <v>0.014487441135482507</v>
      </c>
      <c r="I45" s="61">
        <v>38908</v>
      </c>
      <c r="J45" s="6">
        <f t="shared" si="3"/>
        <v>0.04234626243189531</v>
      </c>
      <c r="K45" s="61">
        <v>86211</v>
      </c>
      <c r="L45" s="6">
        <f t="shared" si="4"/>
        <v>0.01873926895310194</v>
      </c>
    </row>
    <row r="46" spans="2:12" ht="12.75">
      <c r="B46" s="59" t="s">
        <v>93</v>
      </c>
      <c r="C46" s="61">
        <v>26</v>
      </c>
      <c r="D46" s="6">
        <f t="shared" si="0"/>
        <v>1.2056343932250766E-05</v>
      </c>
      <c r="E46" s="61">
        <v>26</v>
      </c>
      <c r="F46" s="6">
        <f t="shared" si="1"/>
        <v>2.126977270793657E-05</v>
      </c>
      <c r="G46" s="61">
        <v>0</v>
      </c>
      <c r="H46" s="6">
        <f t="shared" si="2"/>
        <v>0</v>
      </c>
      <c r="I46" s="61">
        <v>9548</v>
      </c>
      <c r="J46" s="6">
        <f t="shared" si="3"/>
        <v>0.010391747550625486</v>
      </c>
      <c r="K46" s="61">
        <v>9600</v>
      </c>
      <c r="L46" s="6">
        <f t="shared" si="4"/>
        <v>0.002086705663427853</v>
      </c>
    </row>
    <row r="47" spans="2:12" ht="12.75">
      <c r="B47" s="59" t="s">
        <v>97</v>
      </c>
      <c r="C47" s="61">
        <v>0</v>
      </c>
      <c r="D47" s="6">
        <f t="shared" si="0"/>
        <v>0</v>
      </c>
      <c r="E47" s="61">
        <v>0</v>
      </c>
      <c r="F47" s="6">
        <f t="shared" si="1"/>
        <v>0</v>
      </c>
      <c r="G47" s="61">
        <v>0</v>
      </c>
      <c r="H47" s="6">
        <f t="shared" si="2"/>
        <v>0</v>
      </c>
      <c r="I47" s="61">
        <v>943</v>
      </c>
      <c r="J47" s="6">
        <f t="shared" si="3"/>
        <v>0.0010263320004440545</v>
      </c>
      <c r="K47" s="61">
        <v>943</v>
      </c>
      <c r="L47" s="6">
        <f t="shared" si="4"/>
        <v>0.00020497535839713183</v>
      </c>
    </row>
    <row r="48" spans="2:12" ht="12.75">
      <c r="B48" s="59" t="s">
        <v>99</v>
      </c>
      <c r="C48" s="61">
        <v>84667</v>
      </c>
      <c r="D48" s="6">
        <f t="shared" si="0"/>
        <v>0.03926055660430291</v>
      </c>
      <c r="E48" s="61">
        <v>84667</v>
      </c>
      <c r="F48" s="6">
        <f t="shared" si="1"/>
        <v>0.06926337868703329</v>
      </c>
      <c r="G48" s="61">
        <v>20152</v>
      </c>
      <c r="H48" s="6">
        <f t="shared" si="2"/>
        <v>0.06654910274954262</v>
      </c>
      <c r="I48" s="61">
        <v>50283</v>
      </c>
      <c r="J48" s="6">
        <f t="shared" si="3"/>
        <v>0.054726460210316435</v>
      </c>
      <c r="K48" s="61">
        <v>239769</v>
      </c>
      <c r="L48" s="6">
        <f t="shared" si="4"/>
        <v>0.05211743023067009</v>
      </c>
    </row>
    <row r="49" spans="2:12" ht="12.75">
      <c r="B49" s="59" t="s">
        <v>106</v>
      </c>
      <c r="C49" s="61">
        <v>37</v>
      </c>
      <c r="D49" s="6">
        <f t="shared" si="0"/>
        <v>1.7157104826664552E-05</v>
      </c>
      <c r="E49" s="61">
        <v>37</v>
      </c>
      <c r="F49" s="6">
        <f t="shared" si="1"/>
        <v>3.026852269975589E-05</v>
      </c>
      <c r="G49" s="61">
        <v>222</v>
      </c>
      <c r="H49" s="6">
        <f t="shared" si="2"/>
        <v>0.0007331233034139769</v>
      </c>
      <c r="I49" s="61">
        <v>1741</v>
      </c>
      <c r="J49" s="6">
        <f t="shared" si="3"/>
        <v>0.001894850490745598</v>
      </c>
      <c r="K49" s="61">
        <v>2037</v>
      </c>
      <c r="L49" s="6">
        <f t="shared" si="4"/>
        <v>0.0004427728579585976</v>
      </c>
    </row>
    <row r="50" spans="2:12" ht="12.75">
      <c r="B50" s="59" t="s">
        <v>110</v>
      </c>
      <c r="C50" s="61">
        <v>0</v>
      </c>
      <c r="D50" s="6">
        <f t="shared" si="0"/>
        <v>0</v>
      </c>
      <c r="E50" s="61">
        <v>0</v>
      </c>
      <c r="F50" s="6">
        <f t="shared" si="1"/>
        <v>0</v>
      </c>
      <c r="G50" s="61">
        <v>0</v>
      </c>
      <c r="H50" s="6">
        <f t="shared" si="2"/>
        <v>0</v>
      </c>
      <c r="I50" s="61">
        <v>3276</v>
      </c>
      <c r="J50" s="6">
        <f t="shared" si="3"/>
        <v>0.0035654969601852837</v>
      </c>
      <c r="K50" s="61">
        <v>3276</v>
      </c>
      <c r="L50" s="6">
        <f t="shared" si="4"/>
        <v>0.0007120883076447549</v>
      </c>
    </row>
    <row r="51" spans="2:12" ht="12.75">
      <c r="B51" s="59" t="s">
        <v>112</v>
      </c>
      <c r="C51" s="61">
        <v>0</v>
      </c>
      <c r="D51" s="6">
        <f t="shared" si="0"/>
        <v>0</v>
      </c>
      <c r="E51" s="61">
        <v>0</v>
      </c>
      <c r="F51" s="6">
        <f t="shared" si="1"/>
        <v>0</v>
      </c>
      <c r="G51" s="61">
        <v>0</v>
      </c>
      <c r="H51" s="6">
        <f t="shared" si="2"/>
        <v>0</v>
      </c>
      <c r="I51" s="61">
        <v>14461</v>
      </c>
      <c r="J51" s="6">
        <f t="shared" si="3"/>
        <v>0.015738904621867948</v>
      </c>
      <c r="K51" s="61">
        <v>14461</v>
      </c>
      <c r="L51" s="6">
        <f t="shared" si="4"/>
        <v>0.0031433177707114773</v>
      </c>
    </row>
    <row r="52" spans="2:12" ht="12.75">
      <c r="B52" s="59" t="s">
        <v>115</v>
      </c>
      <c r="C52" s="61">
        <v>79346</v>
      </c>
      <c r="D52" s="6">
        <f t="shared" si="0"/>
        <v>0.036793179448014204</v>
      </c>
      <c r="E52" s="61">
        <v>79346</v>
      </c>
      <c r="F52" s="6">
        <f t="shared" si="1"/>
        <v>0.06491043789553597</v>
      </c>
      <c r="G52" s="61">
        <v>3558</v>
      </c>
      <c r="H52" s="6">
        <f t="shared" si="2"/>
        <v>0.011749786997959144</v>
      </c>
      <c r="I52" s="61">
        <v>5283</v>
      </c>
      <c r="J52" s="6">
        <f t="shared" si="3"/>
        <v>0.00574985361436473</v>
      </c>
      <c r="K52" s="61">
        <v>167533</v>
      </c>
      <c r="L52" s="6">
        <f t="shared" si="4"/>
        <v>0.0364158395740686</v>
      </c>
    </row>
    <row r="53" spans="2:12" ht="12.75">
      <c r="B53" s="59" t="s">
        <v>120</v>
      </c>
      <c r="C53" s="61">
        <v>0</v>
      </c>
      <c r="D53" s="6">
        <f t="shared" si="0"/>
        <v>0</v>
      </c>
      <c r="E53" s="61">
        <v>0</v>
      </c>
      <c r="F53" s="6">
        <f t="shared" si="1"/>
        <v>0</v>
      </c>
      <c r="G53" s="61">
        <v>0</v>
      </c>
      <c r="H53" s="6">
        <f t="shared" si="2"/>
        <v>0</v>
      </c>
      <c r="I53" s="61">
        <v>1864</v>
      </c>
      <c r="J53" s="6">
        <f t="shared" si="3"/>
        <v>0.002028719882107866</v>
      </c>
      <c r="K53" s="61">
        <v>1864</v>
      </c>
      <c r="L53" s="6">
        <f t="shared" si="4"/>
        <v>0.0004051686829822415</v>
      </c>
    </row>
    <row r="54" spans="2:12" ht="12.75">
      <c r="B54" s="59" t="s">
        <v>121</v>
      </c>
      <c r="C54" s="61">
        <v>787</v>
      </c>
      <c r="D54" s="6">
        <f t="shared" si="0"/>
        <v>0.0003649362567185136</v>
      </c>
      <c r="E54" s="61">
        <v>787</v>
      </c>
      <c r="F54" s="6">
        <f t="shared" si="1"/>
        <v>0.0006438196585056185</v>
      </c>
      <c r="G54" s="61">
        <v>0</v>
      </c>
      <c r="H54" s="6">
        <f t="shared" si="2"/>
        <v>0</v>
      </c>
      <c r="I54" s="61">
        <v>3490</v>
      </c>
      <c r="J54" s="6">
        <f t="shared" si="3"/>
        <v>0.003798407933774921</v>
      </c>
      <c r="K54" s="61">
        <v>5064</v>
      </c>
      <c r="L54" s="6">
        <f t="shared" si="4"/>
        <v>0.0011007372374581925</v>
      </c>
    </row>
    <row r="55" spans="2:12" ht="12.75">
      <c r="B55" s="59" t="s">
        <v>122</v>
      </c>
      <c r="C55" s="61">
        <v>9998</v>
      </c>
      <c r="D55" s="6">
        <f t="shared" si="0"/>
        <v>0.0046361279474862755</v>
      </c>
      <c r="E55" s="61">
        <v>9998</v>
      </c>
      <c r="F55" s="6">
        <f t="shared" si="1"/>
        <v>0.008179045674382686</v>
      </c>
      <c r="G55" s="61">
        <v>368</v>
      </c>
      <c r="H55" s="6">
        <f t="shared" si="2"/>
        <v>0.0012152674579114571</v>
      </c>
      <c r="I55" s="61">
        <v>4818</v>
      </c>
      <c r="J55" s="6">
        <f t="shared" si="3"/>
        <v>0.005243762012873229</v>
      </c>
      <c r="K55" s="61">
        <v>25182</v>
      </c>
      <c r="L55" s="6">
        <f t="shared" si="4"/>
        <v>0.005473689793379187</v>
      </c>
    </row>
    <row r="56" spans="2:12" ht="12.75">
      <c r="B56" s="59" t="s">
        <v>123</v>
      </c>
      <c r="C56" s="61">
        <v>390</v>
      </c>
      <c r="D56" s="6">
        <f t="shared" si="0"/>
        <v>0.0001808451589837615</v>
      </c>
      <c r="E56" s="61">
        <v>390</v>
      </c>
      <c r="F56" s="6">
        <f t="shared" si="1"/>
        <v>0.00031904659061904854</v>
      </c>
      <c r="G56" s="61">
        <v>0</v>
      </c>
      <c r="H56" s="6">
        <f t="shared" si="2"/>
        <v>0</v>
      </c>
      <c r="I56" s="61">
        <v>0</v>
      </c>
      <c r="J56" s="6">
        <f t="shared" si="3"/>
        <v>0</v>
      </c>
      <c r="K56" s="61">
        <v>780</v>
      </c>
      <c r="L56" s="6">
        <f t="shared" si="4"/>
        <v>0.00016954483515351307</v>
      </c>
    </row>
    <row r="57" spans="2:12" ht="12.75">
      <c r="B57" s="59" t="s">
        <v>127</v>
      </c>
      <c r="C57" s="61">
        <v>41931</v>
      </c>
      <c r="D57" s="6">
        <f t="shared" si="0"/>
        <v>0.019443636823969497</v>
      </c>
      <c r="E57" s="61">
        <v>41931</v>
      </c>
      <c r="F57" s="6">
        <f t="shared" si="1"/>
        <v>0.03430241690063417</v>
      </c>
      <c r="G57" s="61">
        <v>3023</v>
      </c>
      <c r="H57" s="6">
        <f t="shared" si="2"/>
        <v>0.009983025883875911</v>
      </c>
      <c r="I57" s="61">
        <v>41873</v>
      </c>
      <c r="J57" s="6">
        <f t="shared" si="3"/>
        <v>0.04557327662205079</v>
      </c>
      <c r="K57" s="61">
        <v>128758</v>
      </c>
      <c r="L57" s="6">
        <f t="shared" si="4"/>
        <v>0.027987504980379534</v>
      </c>
    </row>
    <row r="58" spans="2:12" ht="12.75">
      <c r="B58" s="59" t="s">
        <v>128</v>
      </c>
      <c r="C58" s="61">
        <v>0</v>
      </c>
      <c r="D58" s="6">
        <f t="shared" si="0"/>
        <v>0</v>
      </c>
      <c r="E58" s="61">
        <v>0</v>
      </c>
      <c r="F58" s="6">
        <f t="shared" si="1"/>
        <v>0</v>
      </c>
      <c r="G58" s="61">
        <v>0</v>
      </c>
      <c r="H58" s="6">
        <f t="shared" si="2"/>
        <v>0</v>
      </c>
      <c r="I58" s="61">
        <v>7991</v>
      </c>
      <c r="J58" s="6">
        <f t="shared" si="3"/>
        <v>0.008697156962405557</v>
      </c>
      <c r="K58" s="61">
        <v>7991</v>
      </c>
      <c r="L58" s="6">
        <f t="shared" si="4"/>
        <v>0.001736965099630414</v>
      </c>
    </row>
    <row r="59" spans="2:12" ht="12.75">
      <c r="B59" s="59" t="s">
        <v>130</v>
      </c>
      <c r="C59" s="61">
        <v>0</v>
      </c>
      <c r="D59" s="6">
        <f t="shared" si="0"/>
        <v>0</v>
      </c>
      <c r="E59" s="61">
        <v>0</v>
      </c>
      <c r="F59" s="6">
        <f t="shared" si="1"/>
        <v>0</v>
      </c>
      <c r="G59" s="61">
        <v>0</v>
      </c>
      <c r="H59" s="6">
        <f t="shared" si="2"/>
        <v>0</v>
      </c>
      <c r="I59" s="61">
        <v>12245</v>
      </c>
      <c r="J59" s="6">
        <f t="shared" si="3"/>
        <v>0.013327078839276191</v>
      </c>
      <c r="K59" s="61">
        <v>12245</v>
      </c>
      <c r="L59" s="6">
        <f t="shared" si="4"/>
        <v>0.0026616365467368812</v>
      </c>
    </row>
    <row r="60" spans="2:12" ht="12.75">
      <c r="B60" s="59" t="s">
        <v>131</v>
      </c>
      <c r="C60" s="61">
        <v>5560</v>
      </c>
      <c r="D60" s="6">
        <f t="shared" si="0"/>
        <v>0.0025782027793582406</v>
      </c>
      <c r="E60" s="61">
        <v>5560</v>
      </c>
      <c r="F60" s="6">
        <f t="shared" si="1"/>
        <v>0.004548459086774128</v>
      </c>
      <c r="G60" s="61">
        <v>0</v>
      </c>
      <c r="H60" s="6">
        <f t="shared" si="2"/>
        <v>0</v>
      </c>
      <c r="I60" s="61">
        <v>10544</v>
      </c>
      <c r="J60" s="6">
        <f t="shared" si="3"/>
        <v>0.011475763109949216</v>
      </c>
      <c r="K60" s="61">
        <v>21664</v>
      </c>
      <c r="L60" s="6">
        <f t="shared" si="4"/>
        <v>0.004708999113802188</v>
      </c>
    </row>
    <row r="61" spans="2:12" ht="12.75">
      <c r="B61" s="59" t="s">
        <v>132</v>
      </c>
      <c r="C61" s="61">
        <v>8087</v>
      </c>
      <c r="D61" s="6">
        <f t="shared" si="0"/>
        <v>0.003749986668465844</v>
      </c>
      <c r="E61" s="61">
        <v>8087</v>
      </c>
      <c r="F61" s="6">
        <f t="shared" si="1"/>
        <v>0.006615717380349348</v>
      </c>
      <c r="G61" s="61">
        <v>0</v>
      </c>
      <c r="H61" s="6">
        <f t="shared" si="2"/>
        <v>0</v>
      </c>
      <c r="I61" s="61">
        <v>40116</v>
      </c>
      <c r="J61" s="6">
        <f t="shared" si="3"/>
        <v>0.043661012226737746</v>
      </c>
      <c r="K61" s="61">
        <v>56290</v>
      </c>
      <c r="L61" s="6">
        <f t="shared" si="4"/>
        <v>0.012235485603578527</v>
      </c>
    </row>
    <row r="62" spans="2:12" ht="12.75">
      <c r="B62" s="59" t="s">
        <v>134</v>
      </c>
      <c r="C62" s="61">
        <v>0</v>
      </c>
      <c r="D62" s="6">
        <f t="shared" si="0"/>
        <v>0</v>
      </c>
      <c r="E62" s="61">
        <v>0</v>
      </c>
      <c r="F62" s="6">
        <f t="shared" si="1"/>
        <v>0</v>
      </c>
      <c r="G62" s="61">
        <v>0</v>
      </c>
      <c r="H62" s="6">
        <f t="shared" si="2"/>
        <v>0</v>
      </c>
      <c r="I62" s="61">
        <v>5500</v>
      </c>
      <c r="J62" s="6">
        <f t="shared" si="3"/>
        <v>0.005986029695060764</v>
      </c>
      <c r="K62" s="61">
        <v>5500</v>
      </c>
      <c r="L62" s="6">
        <f t="shared" si="4"/>
        <v>0.001195508453005541</v>
      </c>
    </row>
    <row r="63" spans="2:12" ht="12.75">
      <c r="B63" s="59" t="s">
        <v>135</v>
      </c>
      <c r="C63" s="61">
        <v>30112</v>
      </c>
      <c r="D63" s="6">
        <f t="shared" si="0"/>
        <v>0.01396310109568981</v>
      </c>
      <c r="E63" s="61">
        <v>30112</v>
      </c>
      <c r="F63" s="6">
        <f t="shared" si="1"/>
        <v>0.024633669068514847</v>
      </c>
      <c r="G63" s="61">
        <v>13672</v>
      </c>
      <c r="H63" s="6">
        <f t="shared" si="2"/>
        <v>0.045149827947188706</v>
      </c>
      <c r="I63" s="61">
        <v>9369</v>
      </c>
      <c r="J63" s="6">
        <f t="shared" si="3"/>
        <v>0.010196929493277145</v>
      </c>
      <c r="K63" s="61">
        <v>83265</v>
      </c>
      <c r="L63" s="6">
        <f t="shared" si="4"/>
        <v>0.01809891115263752</v>
      </c>
    </row>
    <row r="64" spans="2:12" ht="12.75">
      <c r="B64" s="59" t="s">
        <v>136</v>
      </c>
      <c r="C64" s="61">
        <v>0</v>
      </c>
      <c r="D64" s="6">
        <f t="shared" si="0"/>
        <v>0</v>
      </c>
      <c r="E64" s="61">
        <v>0</v>
      </c>
      <c r="F64" s="6">
        <f t="shared" si="1"/>
        <v>0</v>
      </c>
      <c r="G64" s="61">
        <v>0</v>
      </c>
      <c r="H64" s="6">
        <f t="shared" si="2"/>
        <v>0</v>
      </c>
      <c r="I64" s="61">
        <v>5345</v>
      </c>
      <c r="J64" s="6">
        <f t="shared" si="3"/>
        <v>0.005817332494563596</v>
      </c>
      <c r="K64" s="61">
        <v>5345</v>
      </c>
      <c r="L64" s="6">
        <f t="shared" si="4"/>
        <v>0.001161816851148112</v>
      </c>
    </row>
    <row r="65" spans="2:12" ht="12.75">
      <c r="B65" s="59" t="s">
        <v>137</v>
      </c>
      <c r="C65" s="61">
        <v>53745</v>
      </c>
      <c r="D65" s="6">
        <f t="shared" si="0"/>
        <v>0.024921854024569902</v>
      </c>
      <c r="E65" s="61">
        <v>53745</v>
      </c>
      <c r="F65" s="6">
        <f t="shared" si="1"/>
        <v>0.04396707439184811</v>
      </c>
      <c r="G65" s="61">
        <v>16716</v>
      </c>
      <c r="H65" s="6">
        <f t="shared" si="2"/>
        <v>0.05520220333273891</v>
      </c>
      <c r="I65" s="61">
        <v>40990</v>
      </c>
      <c r="J65" s="6">
        <f t="shared" si="3"/>
        <v>0.044612246763734674</v>
      </c>
      <c r="K65" s="61">
        <v>165196</v>
      </c>
      <c r="L65" s="6">
        <f t="shared" si="4"/>
        <v>0.03590785716412788</v>
      </c>
    </row>
    <row r="66" spans="2:12" ht="12.75">
      <c r="B66" s="59" t="s">
        <v>139</v>
      </c>
      <c r="C66" s="61">
        <v>6111</v>
      </c>
      <c r="D66" s="6">
        <f t="shared" si="0"/>
        <v>0.002833704529614786</v>
      </c>
      <c r="E66" s="61">
        <v>6112</v>
      </c>
      <c r="F66" s="6">
        <f t="shared" si="1"/>
        <v>0.005000032722727243</v>
      </c>
      <c r="G66" s="61">
        <v>0</v>
      </c>
      <c r="H66" s="6">
        <f t="shared" si="2"/>
        <v>0</v>
      </c>
      <c r="I66" s="61">
        <v>12480</v>
      </c>
      <c r="J66" s="6">
        <f t="shared" si="3"/>
        <v>0.013582845562610605</v>
      </c>
      <c r="K66" s="61">
        <v>24703</v>
      </c>
      <c r="L66" s="6">
        <f t="shared" si="4"/>
        <v>0.005369571875381068</v>
      </c>
    </row>
    <row r="67" spans="2:12" ht="12.75">
      <c r="B67" s="59" t="s">
        <v>140</v>
      </c>
      <c r="C67" s="61">
        <v>5558</v>
      </c>
      <c r="D67" s="6">
        <f aca="true" t="shared" si="5" ref="D67:D74">+C67/$C$77</f>
        <v>0.0025772753682865293</v>
      </c>
      <c r="E67" s="61">
        <v>5558</v>
      </c>
      <c r="F67" s="6">
        <f t="shared" si="1"/>
        <v>0.004546822950411979</v>
      </c>
      <c r="G67" s="61">
        <v>0</v>
      </c>
      <c r="H67" s="6">
        <f t="shared" si="2"/>
        <v>0</v>
      </c>
      <c r="I67" s="61">
        <v>19079</v>
      </c>
      <c r="J67" s="6">
        <f t="shared" si="3"/>
        <v>0.020764992827648057</v>
      </c>
      <c r="K67" s="61">
        <v>30195</v>
      </c>
      <c r="L67" s="6">
        <f t="shared" si="4"/>
        <v>0.006563341407000419</v>
      </c>
    </row>
    <row r="68" spans="2:12" ht="12.75">
      <c r="B68" s="59" t="s">
        <v>141</v>
      </c>
      <c r="C68" s="61">
        <v>0</v>
      </c>
      <c r="D68" s="6">
        <f t="shared" si="5"/>
        <v>0</v>
      </c>
      <c r="E68" s="61">
        <v>0</v>
      </c>
      <c r="F68" s="6">
        <f aca="true" t="shared" si="6" ref="F68:F77">+E68/$E$77</f>
        <v>0</v>
      </c>
      <c r="G68" s="61">
        <v>0</v>
      </c>
      <c r="H68" s="6">
        <f aca="true" t="shared" si="7" ref="H68:H74">+G68/$G$77</f>
        <v>0</v>
      </c>
      <c r="I68" s="61">
        <v>2060</v>
      </c>
      <c r="J68" s="6">
        <f aca="true" t="shared" si="8" ref="J68:J74">+I68/$I$77</f>
        <v>0.0022420402130591223</v>
      </c>
      <c r="K68" s="61">
        <v>2060</v>
      </c>
      <c r="L68" s="6">
        <f aca="true" t="shared" si="9" ref="L68:L77">+K68/$K$77</f>
        <v>0.0004477722569438935</v>
      </c>
    </row>
    <row r="69" spans="2:12" ht="12.75">
      <c r="B69" s="59" t="s">
        <v>143</v>
      </c>
      <c r="C69" s="61">
        <v>68</v>
      </c>
      <c r="D69" s="6">
        <f t="shared" si="5"/>
        <v>3.153197643819431E-05</v>
      </c>
      <c r="E69" s="61">
        <v>68</v>
      </c>
      <c r="F69" s="6">
        <f t="shared" si="6"/>
        <v>5.562863631306488E-05</v>
      </c>
      <c r="G69" s="61">
        <v>0</v>
      </c>
      <c r="H69" s="6">
        <f t="shared" si="7"/>
        <v>0</v>
      </c>
      <c r="I69" s="61">
        <v>32060</v>
      </c>
      <c r="J69" s="6">
        <f t="shared" si="8"/>
        <v>0.03489311127702693</v>
      </c>
      <c r="K69" s="61">
        <v>32196</v>
      </c>
      <c r="L69" s="6">
        <f t="shared" si="9"/>
        <v>0.006998289118721163</v>
      </c>
    </row>
    <row r="70" spans="2:12" ht="12.75">
      <c r="B70" s="59" t="s">
        <v>145</v>
      </c>
      <c r="C70" s="61">
        <v>1077</v>
      </c>
      <c r="D70" s="6">
        <f t="shared" si="5"/>
        <v>0.0004994108621166952</v>
      </c>
      <c r="E70" s="61">
        <v>1077</v>
      </c>
      <c r="F70" s="6">
        <f t="shared" si="6"/>
        <v>0.0008810594310172187</v>
      </c>
      <c r="G70" s="61">
        <v>0</v>
      </c>
      <c r="H70" s="6">
        <f t="shared" si="7"/>
        <v>0</v>
      </c>
      <c r="I70" s="61">
        <v>0</v>
      </c>
      <c r="J70" s="6">
        <f t="shared" si="8"/>
        <v>0</v>
      </c>
      <c r="K70" s="61">
        <v>2154</v>
      </c>
      <c r="L70" s="6">
        <f t="shared" si="9"/>
        <v>0.00046820458323162457</v>
      </c>
    </row>
    <row r="71" spans="2:12" ht="12.75">
      <c r="B71" s="59" t="s">
        <v>146</v>
      </c>
      <c r="C71" s="61">
        <v>5219</v>
      </c>
      <c r="D71" s="6">
        <f t="shared" si="5"/>
        <v>0.0024200791916314133</v>
      </c>
      <c r="E71" s="61">
        <v>5219</v>
      </c>
      <c r="F71" s="6">
        <f t="shared" si="6"/>
        <v>0.004269497837027729</v>
      </c>
      <c r="G71" s="61">
        <v>0</v>
      </c>
      <c r="H71" s="6">
        <f t="shared" si="7"/>
        <v>0</v>
      </c>
      <c r="I71" s="61">
        <v>8797</v>
      </c>
      <c r="J71" s="6">
        <f t="shared" si="8"/>
        <v>0.009574382404990825</v>
      </c>
      <c r="K71" s="61">
        <v>19235</v>
      </c>
      <c r="L71" s="6">
        <f t="shared" si="9"/>
        <v>0.004181019107920287</v>
      </c>
    </row>
    <row r="72" spans="2:12" ht="12.75">
      <c r="B72" s="59" t="s">
        <v>147</v>
      </c>
      <c r="C72" s="61">
        <v>0</v>
      </c>
      <c r="D72" s="6">
        <f t="shared" si="5"/>
        <v>0</v>
      </c>
      <c r="E72" s="61">
        <v>0</v>
      </c>
      <c r="F72" s="6">
        <f t="shared" si="6"/>
        <v>0</v>
      </c>
      <c r="G72" s="61">
        <v>0</v>
      </c>
      <c r="H72" s="6">
        <f t="shared" si="7"/>
        <v>0</v>
      </c>
      <c r="I72" s="61">
        <v>462</v>
      </c>
      <c r="J72" s="6">
        <f t="shared" si="8"/>
        <v>0.0005028264943851042</v>
      </c>
      <c r="K72" s="61">
        <v>462</v>
      </c>
      <c r="L72" s="6">
        <f t="shared" si="9"/>
        <v>0.00010042271005246543</v>
      </c>
    </row>
    <row r="73" spans="2:12" ht="12.75">
      <c r="B73" s="59" t="s">
        <v>148</v>
      </c>
      <c r="C73" s="61">
        <v>5226</v>
      </c>
      <c r="D73" s="6">
        <f t="shared" si="5"/>
        <v>0.002423325130382404</v>
      </c>
      <c r="E73" s="61">
        <v>5226</v>
      </c>
      <c r="F73" s="6">
        <f t="shared" si="6"/>
        <v>0.004275224314295251</v>
      </c>
      <c r="G73" s="61">
        <v>0</v>
      </c>
      <c r="H73" s="6">
        <f t="shared" si="7"/>
        <v>0</v>
      </c>
      <c r="I73" s="61">
        <v>2239</v>
      </c>
      <c r="J73" s="6">
        <f t="shared" si="8"/>
        <v>0.0024368582704074634</v>
      </c>
      <c r="K73" s="61">
        <v>12691</v>
      </c>
      <c r="L73" s="6">
        <f t="shared" si="9"/>
        <v>0.002758581414016967</v>
      </c>
    </row>
    <row r="74" spans="2:12" ht="12.75">
      <c r="B74" s="59" t="s">
        <v>149</v>
      </c>
      <c r="C74" s="61">
        <v>0</v>
      </c>
      <c r="D74" s="6">
        <f t="shared" si="5"/>
        <v>0</v>
      </c>
      <c r="E74" s="61">
        <v>0</v>
      </c>
      <c r="F74" s="6">
        <f t="shared" si="6"/>
        <v>0</v>
      </c>
      <c r="G74" s="61">
        <v>0</v>
      </c>
      <c r="H74" s="6">
        <f t="shared" si="7"/>
        <v>0</v>
      </c>
      <c r="I74" s="61">
        <v>1586</v>
      </c>
      <c r="J74" s="6">
        <f t="shared" si="8"/>
        <v>0.0017261532902484312</v>
      </c>
      <c r="K74" s="61">
        <v>1586</v>
      </c>
      <c r="L74" s="6">
        <f t="shared" si="9"/>
        <v>0.00034474116481214323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2156541</v>
      </c>
      <c r="D77" s="7">
        <f>SUM(D2:D76)</f>
        <v>1.0000000000000002</v>
      </c>
      <c r="E77" s="4">
        <f>SUM(E2:E76)</f>
        <v>1222392</v>
      </c>
      <c r="F77" s="10">
        <f t="shared" si="6"/>
        <v>1</v>
      </c>
      <c r="G77" s="4">
        <f>SUM(G2:G76)</f>
        <v>302814</v>
      </c>
      <c r="H77" s="10">
        <f>+G77/$G$77</f>
        <v>1</v>
      </c>
      <c r="I77" s="4">
        <f>SUM(I2:I76)</f>
        <v>918806</v>
      </c>
      <c r="J77" s="10">
        <f>+I77/$I$77</f>
        <v>1</v>
      </c>
      <c r="K77" s="4">
        <f>SUM(K2:K76)</f>
        <v>4600553</v>
      </c>
      <c r="L77" s="10">
        <f t="shared" si="9"/>
        <v>1</v>
      </c>
      <c r="M77" s="4">
        <f>+I77+G77+E77+C77</f>
        <v>4600553</v>
      </c>
    </row>
    <row r="78" spans="3:11" ht="12.75">
      <c r="C78" s="4"/>
      <c r="E78" s="4"/>
      <c r="G78" s="4"/>
      <c r="I78" s="4"/>
      <c r="K78" s="4"/>
    </row>
    <row r="79" spans="3:11" ht="12.75">
      <c r="C79" s="9"/>
      <c r="E79" s="4"/>
      <c r="G79" s="9"/>
      <c r="I79" s="9"/>
      <c r="K79" s="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76"/>
  <sheetViews>
    <sheetView tabSelected="1" workbookViewId="0" topLeftCell="BS1">
      <selection activeCell="BY1" sqref="BY1"/>
    </sheetView>
  </sheetViews>
  <sheetFormatPr defaultColWidth="9.140625" defaultRowHeight="12.75"/>
  <cols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0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62" t="s">
        <v>150</v>
      </c>
      <c r="C1" s="64" t="s">
        <v>151</v>
      </c>
      <c r="D1" s="1" t="s">
        <v>159</v>
      </c>
      <c r="E1" s="64" t="s">
        <v>152</v>
      </c>
      <c r="F1" s="1" t="s">
        <v>159</v>
      </c>
      <c r="G1" s="64" t="s">
        <v>153</v>
      </c>
      <c r="H1" s="1" t="s">
        <v>159</v>
      </c>
      <c r="I1" s="64" t="s">
        <v>161</v>
      </c>
      <c r="J1" s="1" t="s">
        <v>159</v>
      </c>
      <c r="K1" s="64" t="s">
        <v>162</v>
      </c>
      <c r="L1" s="1" t="s">
        <v>156</v>
      </c>
      <c r="P1" s="62" t="s">
        <v>150</v>
      </c>
      <c r="Q1" s="64" t="s">
        <v>151</v>
      </c>
      <c r="R1" s="13" t="s">
        <v>159</v>
      </c>
      <c r="S1" s="12"/>
      <c r="AC1" s="62" t="s">
        <v>150</v>
      </c>
      <c r="AD1" s="64" t="s">
        <v>152</v>
      </c>
      <c r="AE1" s="13" t="s">
        <v>159</v>
      </c>
      <c r="AF1" s="12"/>
      <c r="AQ1" s="62" t="s">
        <v>150</v>
      </c>
      <c r="AR1" s="64" t="s">
        <v>153</v>
      </c>
      <c r="AS1" s="13" t="s">
        <v>159</v>
      </c>
      <c r="AT1" s="12"/>
      <c r="BD1" s="62" t="s">
        <v>150</v>
      </c>
      <c r="BE1" s="64" t="s">
        <v>161</v>
      </c>
      <c r="BF1" s="13" t="s">
        <v>159</v>
      </c>
      <c r="BR1" s="62" t="s">
        <v>150</v>
      </c>
      <c r="BS1" s="64" t="s">
        <v>162</v>
      </c>
      <c r="BT1" s="13" t="s">
        <v>159</v>
      </c>
    </row>
    <row r="2" spans="2:77" ht="12.75">
      <c r="B2" s="63" t="s">
        <v>2</v>
      </c>
      <c r="C2" s="65">
        <v>179747</v>
      </c>
      <c r="D2" s="6">
        <f>+C2/$C$76</f>
        <v>0.00543266709538354</v>
      </c>
      <c r="E2" s="65">
        <v>179748</v>
      </c>
      <c r="F2" s="6">
        <f>+E2/$E$76</f>
        <v>0.009695149814519877</v>
      </c>
      <c r="G2" s="65">
        <v>2512</v>
      </c>
      <c r="H2" s="6">
        <f>+G2/$G$76</f>
        <v>0.0004922747935904724</v>
      </c>
      <c r="I2" s="65">
        <v>24915</v>
      </c>
      <c r="J2" s="6">
        <f>+I2/$I$76</f>
        <v>0.002197070960056959</v>
      </c>
      <c r="K2" s="65">
        <v>386922</v>
      </c>
      <c r="L2" s="6">
        <f>+K2/$K$76</f>
        <v>0.005684240013311148</v>
      </c>
      <c r="O2">
        <v>1</v>
      </c>
      <c r="P2" s="63" t="s">
        <v>58</v>
      </c>
      <c r="Q2" s="65">
        <v>9550651</v>
      </c>
      <c r="R2" s="6">
        <f aca="true" t="shared" si="0" ref="R2:R66">+Q2/$C$76</f>
        <v>0.28865854466106194</v>
      </c>
      <c r="W2">
        <v>1</v>
      </c>
      <c r="X2" s="63" t="str">
        <f>+P2</f>
        <v>33139</v>
      </c>
      <c r="Y2" s="65">
        <f>+Q2</f>
        <v>9550651</v>
      </c>
      <c r="AB2">
        <v>1</v>
      </c>
      <c r="AC2" s="63" t="s">
        <v>45</v>
      </c>
      <c r="AD2" s="65">
        <v>2763662</v>
      </c>
      <c r="AE2" s="6">
        <f aca="true" t="shared" si="1" ref="AE2:AE66">+AD2/$E$76</f>
        <v>0.1490648971153817</v>
      </c>
      <c r="AH2">
        <v>1</v>
      </c>
      <c r="AI2" s="63" t="str">
        <f>+AC2</f>
        <v>33131</v>
      </c>
      <c r="AJ2" s="65">
        <f>+AD2</f>
        <v>2763662</v>
      </c>
      <c r="AK2" s="6">
        <f aca="true" t="shared" si="2" ref="AK2:AK11">+AJ2/$E$76</f>
        <v>0.1490648971153817</v>
      </c>
      <c r="AP2">
        <v>1</v>
      </c>
      <c r="AQ2" s="63" t="s">
        <v>45</v>
      </c>
      <c r="AR2" s="65">
        <v>1235232</v>
      </c>
      <c r="AS2" s="6">
        <f aca="true" t="shared" si="3" ref="AS2:AS66">+AR2/$G$76</f>
        <v>0.24206750710045638</v>
      </c>
      <c r="AV2">
        <v>1</v>
      </c>
      <c r="AW2" s="63" t="str">
        <f>+AQ2</f>
        <v>33131</v>
      </c>
      <c r="AX2" s="65">
        <f>+AR2</f>
        <v>1235232</v>
      </c>
      <c r="AY2" s="6">
        <f aca="true" t="shared" si="4" ref="AY2:AY11">+AX2/$G$76</f>
        <v>0.24206750710045638</v>
      </c>
      <c r="BC2">
        <v>1</v>
      </c>
      <c r="BD2" s="63" t="s">
        <v>48</v>
      </c>
      <c r="BE2" s="65">
        <v>663923</v>
      </c>
      <c r="BF2" s="6">
        <f aca="true" t="shared" si="5" ref="BF2:BF66">+BE2/$I$76</f>
        <v>0.05854649580629726</v>
      </c>
      <c r="BH2">
        <v>1</v>
      </c>
      <c r="BI2" s="63" t="str">
        <f>+BD2</f>
        <v>33133</v>
      </c>
      <c r="BJ2" s="65">
        <f>+BE2</f>
        <v>663923</v>
      </c>
      <c r="BK2" s="11">
        <f>+BJ2/$I$76</f>
        <v>0.05854649580629726</v>
      </c>
      <c r="BR2" s="63" t="s">
        <v>58</v>
      </c>
      <c r="BS2" s="65">
        <v>9550651</v>
      </c>
      <c r="BT2" s="6">
        <f aca="true" t="shared" si="6" ref="BT2:BT66">+BS2/$K$76</f>
        <v>0.14030784645838215</v>
      </c>
      <c r="BW2" s="63" t="str">
        <f>+BR2</f>
        <v>33139</v>
      </c>
      <c r="BX2" s="65">
        <f>+BS2</f>
        <v>9550651</v>
      </c>
      <c r="BY2" s="11">
        <f>+BX2/$K$76</f>
        <v>0.14030784645838215</v>
      </c>
    </row>
    <row r="3" spans="2:77" ht="12.75">
      <c r="B3" s="63" t="s">
        <v>6</v>
      </c>
      <c r="C3" s="65">
        <v>83971</v>
      </c>
      <c r="D3" s="6">
        <f aca="true" t="shared" si="7" ref="D3:D66">+C3/$C$76</f>
        <v>0.0025379365923573205</v>
      </c>
      <c r="E3" s="65">
        <v>83971</v>
      </c>
      <c r="F3" s="6">
        <f aca="true" t="shared" si="8" ref="F3:F66">+E3/$E$76</f>
        <v>0.004529182105364447</v>
      </c>
      <c r="G3" s="65">
        <v>6238</v>
      </c>
      <c r="H3" s="6">
        <f aca="true" t="shared" si="9" ref="H3:H66">+G3/$G$76</f>
        <v>0.001222456274847678</v>
      </c>
      <c r="I3" s="65">
        <v>227336</v>
      </c>
      <c r="J3" s="6">
        <f aca="true" t="shared" si="10" ref="J3:J66">+I3/$I$76</f>
        <v>0.020047093067449683</v>
      </c>
      <c r="K3" s="65">
        <v>401516</v>
      </c>
      <c r="L3" s="6">
        <f aca="true" t="shared" si="11" ref="L3:L66">+K3/$K$76</f>
        <v>0.0058986392947018755</v>
      </c>
      <c r="O3">
        <v>2</v>
      </c>
      <c r="P3" s="63" t="s">
        <v>61</v>
      </c>
      <c r="Q3" s="65">
        <v>4208635</v>
      </c>
      <c r="R3" s="6">
        <f t="shared" si="0"/>
        <v>0.12720163830817485</v>
      </c>
      <c r="W3">
        <v>2</v>
      </c>
      <c r="X3" s="63" t="str">
        <f aca="true" t="shared" si="12" ref="X3:X13">+P3</f>
        <v>33140</v>
      </c>
      <c r="Y3" s="65">
        <f aca="true" t="shared" si="13" ref="Y3:Y13">+Q3</f>
        <v>4208635</v>
      </c>
      <c r="AB3">
        <v>2</v>
      </c>
      <c r="AC3" s="63" t="s">
        <v>40</v>
      </c>
      <c r="AD3" s="65">
        <v>2213050</v>
      </c>
      <c r="AE3" s="6">
        <f t="shared" si="1"/>
        <v>0.11936628667369435</v>
      </c>
      <c r="AH3">
        <v>2</v>
      </c>
      <c r="AI3" s="63" t="str">
        <f aca="true" t="shared" si="14" ref="AI3:AI11">+AC3</f>
        <v>33126</v>
      </c>
      <c r="AJ3" s="65">
        <f aca="true" t="shared" si="15" ref="AJ3:AJ11">+AD3</f>
        <v>2213050</v>
      </c>
      <c r="AK3" s="6">
        <f t="shared" si="2"/>
        <v>0.11936628667369435</v>
      </c>
      <c r="AP3">
        <v>2</v>
      </c>
      <c r="AQ3" s="63" t="s">
        <v>79</v>
      </c>
      <c r="AR3" s="65">
        <v>567585</v>
      </c>
      <c r="AS3" s="6">
        <f t="shared" si="3"/>
        <v>0.1112292152547963</v>
      </c>
      <c r="AV3">
        <v>2</v>
      </c>
      <c r="AW3" s="63" t="str">
        <f aca="true" t="shared" si="16" ref="AW3:AW11">+AQ3</f>
        <v>33149</v>
      </c>
      <c r="AX3" s="65">
        <f aca="true" t="shared" si="17" ref="AX3:AX11">+AR3</f>
        <v>567585</v>
      </c>
      <c r="AY3" s="6">
        <f t="shared" si="4"/>
        <v>0.1112292152547963</v>
      </c>
      <c r="BC3">
        <f>+BC2+1</f>
        <v>2</v>
      </c>
      <c r="BD3" s="63" t="s">
        <v>51</v>
      </c>
      <c r="BE3" s="65">
        <v>661981</v>
      </c>
      <c r="BF3" s="6">
        <f t="shared" si="5"/>
        <v>0.05837524508165626</v>
      </c>
      <c r="BH3">
        <f>+BH2+1</f>
        <v>2</v>
      </c>
      <c r="BI3" s="63" t="str">
        <f aca="true" t="shared" si="18" ref="BI3:BI21">+BD3</f>
        <v>33134</v>
      </c>
      <c r="BJ3" s="65">
        <f aca="true" t="shared" si="19" ref="BJ3:BJ21">+BE3</f>
        <v>661981</v>
      </c>
      <c r="BK3" s="11">
        <f aca="true" t="shared" si="20" ref="BK3:BK21">+BJ3/$I$76</f>
        <v>0.05837524508165626</v>
      </c>
      <c r="BR3" s="63" t="s">
        <v>45</v>
      </c>
      <c r="BS3" s="65">
        <v>7017682</v>
      </c>
      <c r="BT3" s="6">
        <f>+BS3/$K$76</f>
        <v>0.10309620240020832</v>
      </c>
      <c r="BW3" s="63" t="str">
        <f aca="true" t="shared" si="21" ref="BW3:BW18">+BR3</f>
        <v>33131</v>
      </c>
      <c r="BX3" s="65">
        <f aca="true" t="shared" si="22" ref="BX3:BX18">+BS3</f>
        <v>7017682</v>
      </c>
      <c r="BY3" s="11">
        <f aca="true" t="shared" si="23" ref="BY3:BY18">+BX3/$K$76</f>
        <v>0.10309620240020832</v>
      </c>
    </row>
    <row r="4" spans="2:77" ht="12.75">
      <c r="B4" s="63" t="s">
        <v>7</v>
      </c>
      <c r="C4" s="65">
        <v>4338</v>
      </c>
      <c r="D4" s="6">
        <f t="shared" si="7"/>
        <v>0.00013111156158252319</v>
      </c>
      <c r="E4" s="65">
        <v>4338</v>
      </c>
      <c r="F4" s="6">
        <f t="shared" si="8"/>
        <v>0.00023398068348681056</v>
      </c>
      <c r="G4" s="65">
        <v>0</v>
      </c>
      <c r="H4" s="6">
        <f t="shared" si="9"/>
        <v>0</v>
      </c>
      <c r="I4" s="65">
        <v>14121</v>
      </c>
      <c r="J4" s="6">
        <f t="shared" si="10"/>
        <v>0.001245227334014221</v>
      </c>
      <c r="K4" s="65">
        <v>22797</v>
      </c>
      <c r="L4" s="6">
        <f t="shared" si="11"/>
        <v>0.000334908895290147</v>
      </c>
      <c r="O4">
        <v>3</v>
      </c>
      <c r="P4" s="63" t="s">
        <v>45</v>
      </c>
      <c r="Q4" s="65">
        <v>2763662</v>
      </c>
      <c r="R4" s="6">
        <f t="shared" si="0"/>
        <v>0.08352882445972319</v>
      </c>
      <c r="W4">
        <v>3</v>
      </c>
      <c r="X4" s="63" t="str">
        <f t="shared" si="12"/>
        <v>33131</v>
      </c>
      <c r="Y4" s="65">
        <f t="shared" si="13"/>
        <v>2763662</v>
      </c>
      <c r="AB4">
        <v>3</v>
      </c>
      <c r="AC4" s="63" t="s">
        <v>79</v>
      </c>
      <c r="AD4" s="65">
        <v>1481880</v>
      </c>
      <c r="AE4" s="6">
        <f t="shared" si="1"/>
        <v>0.07992883707824686</v>
      </c>
      <c r="AH4">
        <v>3</v>
      </c>
      <c r="AI4" s="63" t="str">
        <f t="shared" si="14"/>
        <v>33149</v>
      </c>
      <c r="AJ4" s="65">
        <f t="shared" si="15"/>
        <v>1481880</v>
      </c>
      <c r="AK4" s="6">
        <f t="shared" si="2"/>
        <v>0.07992883707824686</v>
      </c>
      <c r="AP4">
        <v>3</v>
      </c>
      <c r="AQ4" s="63" t="s">
        <v>51</v>
      </c>
      <c r="AR4" s="65">
        <v>466335</v>
      </c>
      <c r="AS4" s="6">
        <f t="shared" si="3"/>
        <v>0.09138732717715485</v>
      </c>
      <c r="AV4">
        <v>3</v>
      </c>
      <c r="AW4" s="63" t="str">
        <f t="shared" si="16"/>
        <v>33134</v>
      </c>
      <c r="AX4" s="65">
        <f t="shared" si="17"/>
        <v>466335</v>
      </c>
      <c r="AY4" s="6">
        <f t="shared" si="4"/>
        <v>0.09138732717715485</v>
      </c>
      <c r="BC4">
        <f aca="true" t="shared" si="24" ref="BC4:BC67">+BC3+1</f>
        <v>3</v>
      </c>
      <c r="BD4" s="63" t="s">
        <v>99</v>
      </c>
      <c r="BE4" s="65">
        <v>661592</v>
      </c>
      <c r="BF4" s="6">
        <f t="shared" si="5"/>
        <v>0.05834094202713239</v>
      </c>
      <c r="BH4">
        <f aca="true" t="shared" si="25" ref="BH4:BH21">+BH3+1</f>
        <v>3</v>
      </c>
      <c r="BI4" s="63" t="str">
        <f t="shared" si="18"/>
        <v>33160</v>
      </c>
      <c r="BJ4" s="65">
        <f t="shared" si="19"/>
        <v>661592</v>
      </c>
      <c r="BK4" s="11">
        <f t="shared" si="20"/>
        <v>0.05834094202713239</v>
      </c>
      <c r="BR4" s="63" t="s">
        <v>40</v>
      </c>
      <c r="BS4" s="65">
        <v>5143595</v>
      </c>
      <c r="BT4" s="6">
        <f t="shared" si="6"/>
        <v>0.07556414086370679</v>
      </c>
      <c r="BW4" s="63" t="str">
        <f t="shared" si="21"/>
        <v>33126</v>
      </c>
      <c r="BX4" s="65">
        <f t="shared" si="22"/>
        <v>5143595</v>
      </c>
      <c r="BY4" s="11">
        <f t="shared" si="23"/>
        <v>0.07556414086370679</v>
      </c>
    </row>
    <row r="5" spans="2:77" ht="12.75">
      <c r="B5" s="63" t="s">
        <v>8</v>
      </c>
      <c r="C5" s="65">
        <v>199669</v>
      </c>
      <c r="D5" s="6">
        <f t="shared" si="7"/>
        <v>0.006034788932600467</v>
      </c>
      <c r="E5" s="65">
        <v>199669</v>
      </c>
      <c r="F5" s="6">
        <f t="shared" si="8"/>
        <v>0.010769637872551401</v>
      </c>
      <c r="G5" s="65">
        <v>171691</v>
      </c>
      <c r="H5" s="6">
        <f t="shared" si="9"/>
        <v>0.03364615907099594</v>
      </c>
      <c r="I5" s="65">
        <v>220783</v>
      </c>
      <c r="J5" s="6">
        <f t="shared" si="10"/>
        <v>0.0194692321001106</v>
      </c>
      <c r="K5" s="65">
        <v>791812</v>
      </c>
      <c r="L5" s="6">
        <f t="shared" si="11"/>
        <v>0.01163244647091643</v>
      </c>
      <c r="O5">
        <v>4</v>
      </c>
      <c r="P5" s="63" t="s">
        <v>40</v>
      </c>
      <c r="Q5" s="65">
        <v>2213050</v>
      </c>
      <c r="R5" s="6">
        <f t="shared" si="0"/>
        <v>0.06688714646385499</v>
      </c>
      <c r="W5">
        <v>4</v>
      </c>
      <c r="X5" s="63" t="str">
        <f t="shared" si="12"/>
        <v>33126</v>
      </c>
      <c r="Y5" s="65">
        <f t="shared" si="13"/>
        <v>2213050</v>
      </c>
      <c r="AB5">
        <v>4</v>
      </c>
      <c r="AC5" s="63" t="s">
        <v>48</v>
      </c>
      <c r="AD5" s="65">
        <v>1151896</v>
      </c>
      <c r="AE5" s="6">
        <f t="shared" si="1"/>
        <v>0.062130339646317</v>
      </c>
      <c r="AH5">
        <v>4</v>
      </c>
      <c r="AI5" s="63" t="str">
        <f t="shared" si="14"/>
        <v>33133</v>
      </c>
      <c r="AJ5" s="65">
        <f t="shared" si="15"/>
        <v>1151896</v>
      </c>
      <c r="AK5" s="6">
        <f t="shared" si="2"/>
        <v>0.062130339646317</v>
      </c>
      <c r="AP5">
        <v>4</v>
      </c>
      <c r="AQ5" s="63" t="s">
        <v>40</v>
      </c>
      <c r="AR5" s="65">
        <v>404578</v>
      </c>
      <c r="AS5" s="6">
        <f t="shared" si="3"/>
        <v>0.07928485328075086</v>
      </c>
      <c r="AV5">
        <v>4</v>
      </c>
      <c r="AW5" s="63" t="str">
        <f t="shared" si="16"/>
        <v>33126</v>
      </c>
      <c r="AX5" s="65">
        <f t="shared" si="17"/>
        <v>404578</v>
      </c>
      <c r="AY5" s="6">
        <f t="shared" si="4"/>
        <v>0.07928485328075086</v>
      </c>
      <c r="BC5">
        <f t="shared" si="24"/>
        <v>4</v>
      </c>
      <c r="BD5" s="63" t="s">
        <v>46</v>
      </c>
      <c r="BE5" s="65">
        <v>592270</v>
      </c>
      <c r="BF5" s="6">
        <f t="shared" si="5"/>
        <v>0.05222794370912844</v>
      </c>
      <c r="BH5">
        <f t="shared" si="25"/>
        <v>4</v>
      </c>
      <c r="BI5" s="63" t="str">
        <f t="shared" si="18"/>
        <v>33132</v>
      </c>
      <c r="BJ5" s="65">
        <f t="shared" si="19"/>
        <v>592270</v>
      </c>
      <c r="BK5" s="11">
        <f t="shared" si="20"/>
        <v>0.05222794370912844</v>
      </c>
      <c r="BR5" s="63" t="s">
        <v>61</v>
      </c>
      <c r="BS5" s="65">
        <v>4208635</v>
      </c>
      <c r="BT5" s="6">
        <f t="shared" si="6"/>
        <v>0.06182871862654945</v>
      </c>
      <c r="BW5" s="63" t="str">
        <f t="shared" si="21"/>
        <v>33140</v>
      </c>
      <c r="BX5" s="65">
        <f t="shared" si="22"/>
        <v>4208635</v>
      </c>
      <c r="BY5" s="11">
        <f t="shared" si="23"/>
        <v>0.06182871862654945</v>
      </c>
    </row>
    <row r="6" spans="2:77" ht="12.75">
      <c r="B6" s="63" t="s">
        <v>12</v>
      </c>
      <c r="C6" s="65">
        <v>0</v>
      </c>
      <c r="D6" s="6">
        <f t="shared" si="7"/>
        <v>0</v>
      </c>
      <c r="E6" s="65">
        <v>0</v>
      </c>
      <c r="F6" s="6">
        <f t="shared" si="8"/>
        <v>0</v>
      </c>
      <c r="G6" s="65">
        <v>0</v>
      </c>
      <c r="H6" s="6">
        <f t="shared" si="9"/>
        <v>0</v>
      </c>
      <c r="I6" s="65">
        <v>96754</v>
      </c>
      <c r="J6" s="6">
        <f t="shared" si="10"/>
        <v>0.00853202503188244</v>
      </c>
      <c r="K6" s="65">
        <v>96754</v>
      </c>
      <c r="L6" s="6">
        <f t="shared" si="11"/>
        <v>0.0014214052399395922</v>
      </c>
      <c r="O6">
        <v>5</v>
      </c>
      <c r="P6" s="63" t="s">
        <v>79</v>
      </c>
      <c r="Q6" s="65">
        <v>1481880</v>
      </c>
      <c r="R6" s="6">
        <f t="shared" si="0"/>
        <v>0.04478828973672418</v>
      </c>
      <c r="W6">
        <v>5</v>
      </c>
      <c r="X6" s="63" t="str">
        <f t="shared" si="12"/>
        <v>33149</v>
      </c>
      <c r="Y6" s="65">
        <f t="shared" si="13"/>
        <v>1481880</v>
      </c>
      <c r="AB6">
        <v>5</v>
      </c>
      <c r="AC6" s="63" t="s">
        <v>137</v>
      </c>
      <c r="AD6" s="65">
        <v>1104408</v>
      </c>
      <c r="AE6" s="6">
        <f t="shared" si="1"/>
        <v>0.059568957742808085</v>
      </c>
      <c r="AH6">
        <v>5</v>
      </c>
      <c r="AI6" s="63" t="str">
        <f t="shared" si="14"/>
        <v>33180</v>
      </c>
      <c r="AJ6" s="65">
        <f t="shared" si="15"/>
        <v>1104408</v>
      </c>
      <c r="AK6" s="6">
        <f t="shared" si="2"/>
        <v>0.059568957742808085</v>
      </c>
      <c r="AP6">
        <v>5</v>
      </c>
      <c r="AQ6" s="63" t="s">
        <v>135</v>
      </c>
      <c r="AR6" s="65">
        <v>385753</v>
      </c>
      <c r="AS6" s="6">
        <f t="shared" si="3"/>
        <v>0.07559573186779678</v>
      </c>
      <c r="AV6">
        <v>5</v>
      </c>
      <c r="AW6" s="63" t="str">
        <f t="shared" si="16"/>
        <v>33178</v>
      </c>
      <c r="AX6" s="65">
        <f t="shared" si="17"/>
        <v>385753</v>
      </c>
      <c r="AY6" s="6">
        <f t="shared" si="4"/>
        <v>0.07559573186779678</v>
      </c>
      <c r="BC6">
        <f t="shared" si="24"/>
        <v>5</v>
      </c>
      <c r="BD6" s="63" t="s">
        <v>132</v>
      </c>
      <c r="BE6" s="65">
        <v>536526</v>
      </c>
      <c r="BF6" s="6">
        <f t="shared" si="5"/>
        <v>0.047312289541060405</v>
      </c>
      <c r="BH6">
        <f t="shared" si="25"/>
        <v>5</v>
      </c>
      <c r="BI6" s="63" t="str">
        <f t="shared" si="18"/>
        <v>33176</v>
      </c>
      <c r="BJ6" s="65">
        <f t="shared" si="19"/>
        <v>536526</v>
      </c>
      <c r="BK6" s="11">
        <f t="shared" si="20"/>
        <v>0.047312289541060405</v>
      </c>
      <c r="BM6" s="4">
        <f>+I76</f>
        <v>11340098</v>
      </c>
      <c r="BR6" s="63" t="s">
        <v>79</v>
      </c>
      <c r="BS6" s="65">
        <v>3769947</v>
      </c>
      <c r="BT6" s="6">
        <f t="shared" si="6"/>
        <v>0.055383988466570326</v>
      </c>
      <c r="BW6" s="63" t="str">
        <f t="shared" si="21"/>
        <v>33149</v>
      </c>
      <c r="BX6" s="65">
        <f t="shared" si="22"/>
        <v>3769947</v>
      </c>
      <c r="BY6" s="11">
        <f t="shared" si="23"/>
        <v>0.055383988466570326</v>
      </c>
    </row>
    <row r="7" spans="2:77" ht="12.75">
      <c r="B7" s="63" t="s">
        <v>15</v>
      </c>
      <c r="C7" s="65">
        <v>303746</v>
      </c>
      <c r="D7" s="6">
        <f t="shared" si="7"/>
        <v>0.009180408571794627</v>
      </c>
      <c r="E7" s="65">
        <v>303746</v>
      </c>
      <c r="F7" s="6">
        <f t="shared" si="8"/>
        <v>0.016383286465280027</v>
      </c>
      <c r="G7" s="65">
        <v>7527</v>
      </c>
      <c r="H7" s="6">
        <f t="shared" si="9"/>
        <v>0.0014750606573867382</v>
      </c>
      <c r="I7" s="65">
        <v>135259</v>
      </c>
      <c r="J7" s="6">
        <f t="shared" si="10"/>
        <v>0.01192749833378865</v>
      </c>
      <c r="K7" s="65">
        <v>750278</v>
      </c>
      <c r="L7" s="6">
        <f t="shared" si="11"/>
        <v>0.011022273814120319</v>
      </c>
      <c r="O7">
        <v>6</v>
      </c>
      <c r="P7" s="63" t="s">
        <v>48</v>
      </c>
      <c r="Q7" s="65">
        <v>1151896</v>
      </c>
      <c r="R7" s="6">
        <f t="shared" si="0"/>
        <v>0.03481486476271603</v>
      </c>
      <c r="W7">
        <v>6</v>
      </c>
      <c r="X7" s="63" t="str">
        <f t="shared" si="12"/>
        <v>33133</v>
      </c>
      <c r="Y7" s="65">
        <f t="shared" si="13"/>
        <v>1151896</v>
      </c>
      <c r="AB7">
        <v>6</v>
      </c>
      <c r="AC7" s="63" t="s">
        <v>99</v>
      </c>
      <c r="AD7" s="65">
        <v>1101295</v>
      </c>
      <c r="AE7" s="6">
        <f t="shared" si="1"/>
        <v>0.05940105044274021</v>
      </c>
      <c r="AH7">
        <v>6</v>
      </c>
      <c r="AI7" s="63" t="str">
        <f t="shared" si="14"/>
        <v>33160</v>
      </c>
      <c r="AJ7" s="65">
        <f t="shared" si="15"/>
        <v>1101295</v>
      </c>
      <c r="AK7" s="6">
        <f t="shared" si="2"/>
        <v>0.05940105044274021</v>
      </c>
      <c r="AP7">
        <v>6</v>
      </c>
      <c r="AQ7" s="63" t="s">
        <v>137</v>
      </c>
      <c r="AR7" s="65">
        <v>378443</v>
      </c>
      <c r="AS7" s="6">
        <f t="shared" si="3"/>
        <v>0.0741631965409073</v>
      </c>
      <c r="AV7">
        <v>6</v>
      </c>
      <c r="AW7" s="63" t="str">
        <f t="shared" si="16"/>
        <v>33180</v>
      </c>
      <c r="AX7" s="65">
        <f t="shared" si="17"/>
        <v>378443</v>
      </c>
      <c r="AY7" s="6">
        <f t="shared" si="4"/>
        <v>0.0741631965409073</v>
      </c>
      <c r="BC7">
        <f t="shared" si="24"/>
        <v>6</v>
      </c>
      <c r="BD7" s="63" t="s">
        <v>127</v>
      </c>
      <c r="BE7" s="65">
        <v>527942</v>
      </c>
      <c r="BF7" s="6">
        <f t="shared" si="5"/>
        <v>0.04655532959238977</v>
      </c>
      <c r="BH7">
        <f t="shared" si="25"/>
        <v>6</v>
      </c>
      <c r="BI7" s="63" t="str">
        <f t="shared" si="18"/>
        <v>33172</v>
      </c>
      <c r="BJ7" s="65">
        <f t="shared" si="19"/>
        <v>527942</v>
      </c>
      <c r="BK7" s="11">
        <f t="shared" si="20"/>
        <v>0.04655532959238977</v>
      </c>
      <c r="BM7" s="4">
        <f>SUM(BJ2:BJ21)</f>
        <v>8297705</v>
      </c>
      <c r="BR7" s="63" t="s">
        <v>48</v>
      </c>
      <c r="BS7" s="65">
        <v>3311411</v>
      </c>
      <c r="BT7" s="6">
        <f t="shared" si="6"/>
        <v>0.048647672933352676</v>
      </c>
      <c r="BW7" s="63" t="str">
        <f t="shared" si="21"/>
        <v>33133</v>
      </c>
      <c r="BX7" s="65">
        <f t="shared" si="22"/>
        <v>3311411</v>
      </c>
      <c r="BY7" s="11">
        <f t="shared" si="23"/>
        <v>0.048647672933352676</v>
      </c>
    </row>
    <row r="8" spans="2:77" ht="12.75">
      <c r="B8" s="63" t="s">
        <v>16</v>
      </c>
      <c r="C8" s="65">
        <v>0</v>
      </c>
      <c r="D8" s="6">
        <f t="shared" si="7"/>
        <v>0</v>
      </c>
      <c r="E8" s="65">
        <v>0</v>
      </c>
      <c r="F8" s="6">
        <f t="shared" si="8"/>
        <v>0</v>
      </c>
      <c r="G8" s="65">
        <v>0</v>
      </c>
      <c r="H8" s="6">
        <f t="shared" si="9"/>
        <v>0</v>
      </c>
      <c r="I8" s="65">
        <v>30027</v>
      </c>
      <c r="J8" s="6">
        <f t="shared" si="10"/>
        <v>0.002647860715136677</v>
      </c>
      <c r="K8" s="65">
        <v>30027</v>
      </c>
      <c r="L8" s="6">
        <f t="shared" si="11"/>
        <v>0.000441124244368875</v>
      </c>
      <c r="O8">
        <v>7</v>
      </c>
      <c r="P8" s="63" t="s">
        <v>137</v>
      </c>
      <c r="Q8" s="65">
        <v>1104408</v>
      </c>
      <c r="R8" s="6">
        <f t="shared" si="0"/>
        <v>0.03337958909733317</v>
      </c>
      <c r="W8">
        <v>7</v>
      </c>
      <c r="X8" s="63" t="str">
        <f t="shared" si="12"/>
        <v>33180</v>
      </c>
      <c r="Y8" s="65">
        <f t="shared" si="13"/>
        <v>1104408</v>
      </c>
      <c r="AB8">
        <v>7</v>
      </c>
      <c r="AC8" s="63" t="s">
        <v>51</v>
      </c>
      <c r="AD8" s="65">
        <v>1038461</v>
      </c>
      <c r="AE8" s="6">
        <f t="shared" si="1"/>
        <v>0.05601194434172355</v>
      </c>
      <c r="AH8">
        <v>7</v>
      </c>
      <c r="AI8" s="63" t="str">
        <f t="shared" si="14"/>
        <v>33134</v>
      </c>
      <c r="AJ8" s="65">
        <f t="shared" si="15"/>
        <v>1038461</v>
      </c>
      <c r="AK8" s="6">
        <f t="shared" si="2"/>
        <v>0.05601194434172355</v>
      </c>
      <c r="AP8">
        <v>7</v>
      </c>
      <c r="AQ8" s="63" t="s">
        <v>48</v>
      </c>
      <c r="AR8" s="65">
        <v>343696</v>
      </c>
      <c r="AS8" s="6">
        <f t="shared" si="3"/>
        <v>0.06735385249119069</v>
      </c>
      <c r="AV8">
        <v>7</v>
      </c>
      <c r="AW8" s="63" t="str">
        <f t="shared" si="16"/>
        <v>33133</v>
      </c>
      <c r="AX8" s="65">
        <f t="shared" si="17"/>
        <v>343696</v>
      </c>
      <c r="AY8" s="6">
        <f t="shared" si="4"/>
        <v>0.06735385249119069</v>
      </c>
      <c r="BC8">
        <f t="shared" si="24"/>
        <v>7</v>
      </c>
      <c r="BD8" s="63" t="s">
        <v>137</v>
      </c>
      <c r="BE8" s="65">
        <v>520963</v>
      </c>
      <c r="BF8" s="6">
        <f t="shared" si="5"/>
        <v>0.04593990281212737</v>
      </c>
      <c r="BH8">
        <f t="shared" si="25"/>
        <v>7</v>
      </c>
      <c r="BI8" s="63" t="str">
        <f t="shared" si="18"/>
        <v>33180</v>
      </c>
      <c r="BJ8" s="65">
        <f t="shared" si="19"/>
        <v>520963</v>
      </c>
      <c r="BK8" s="11">
        <f t="shared" si="20"/>
        <v>0.04593990281212737</v>
      </c>
      <c r="BR8" s="63" t="s">
        <v>51</v>
      </c>
      <c r="BS8" s="65">
        <v>3205237</v>
      </c>
      <c r="BT8" s="6">
        <f t="shared" si="6"/>
        <v>0.04708787923029806</v>
      </c>
      <c r="BW8" s="63" t="str">
        <f t="shared" si="21"/>
        <v>33134</v>
      </c>
      <c r="BX8" s="65">
        <f t="shared" si="22"/>
        <v>3205237</v>
      </c>
      <c r="BY8" s="11">
        <f t="shared" si="23"/>
        <v>0.04708787923029806</v>
      </c>
    </row>
    <row r="9" spans="2:79" ht="12.75">
      <c r="B9" s="63" t="s">
        <v>17</v>
      </c>
      <c r="C9" s="65">
        <v>117254</v>
      </c>
      <c r="D9" s="6">
        <f t="shared" si="7"/>
        <v>0.0035438808302898053</v>
      </c>
      <c r="E9" s="65">
        <v>117254</v>
      </c>
      <c r="F9" s="6">
        <f t="shared" si="8"/>
        <v>0.006324382448492966</v>
      </c>
      <c r="G9" s="65">
        <v>9624</v>
      </c>
      <c r="H9" s="6">
        <f t="shared" si="9"/>
        <v>0.0018860082060170012</v>
      </c>
      <c r="I9" s="65">
        <v>45235</v>
      </c>
      <c r="J9" s="6">
        <f t="shared" si="10"/>
        <v>0.003988942599966949</v>
      </c>
      <c r="K9" s="65">
        <v>289367</v>
      </c>
      <c r="L9" s="6">
        <f t="shared" si="11"/>
        <v>0.004251067346730884</v>
      </c>
      <c r="O9">
        <v>8</v>
      </c>
      <c r="P9" s="63" t="s">
        <v>99</v>
      </c>
      <c r="Q9" s="65">
        <v>1101294</v>
      </c>
      <c r="R9" s="6">
        <f t="shared" si="0"/>
        <v>0.033285471669309195</v>
      </c>
      <c r="W9">
        <v>8</v>
      </c>
      <c r="X9" s="63" t="str">
        <f t="shared" si="12"/>
        <v>33160</v>
      </c>
      <c r="Y9" s="65">
        <f t="shared" si="13"/>
        <v>1101294</v>
      </c>
      <c r="AB9">
        <v>8</v>
      </c>
      <c r="AC9" s="63" t="s">
        <v>46</v>
      </c>
      <c r="AD9" s="65">
        <v>1001921</v>
      </c>
      <c r="AE9" s="6">
        <f t="shared" si="1"/>
        <v>0.05404106970488445</v>
      </c>
      <c r="AH9">
        <v>8</v>
      </c>
      <c r="AI9" s="63" t="str">
        <f t="shared" si="14"/>
        <v>33132</v>
      </c>
      <c r="AJ9" s="65">
        <f t="shared" si="15"/>
        <v>1001921</v>
      </c>
      <c r="AK9" s="6">
        <f t="shared" si="2"/>
        <v>0.05404106970488445</v>
      </c>
      <c r="AP9">
        <v>8</v>
      </c>
      <c r="AQ9" s="63" t="s">
        <v>99</v>
      </c>
      <c r="AR9" s="65">
        <v>239902</v>
      </c>
      <c r="AS9" s="6">
        <f t="shared" si="3"/>
        <v>0.047013418603479906</v>
      </c>
      <c r="AV9">
        <v>8</v>
      </c>
      <c r="AW9" s="63" t="str">
        <f t="shared" si="16"/>
        <v>33160</v>
      </c>
      <c r="AX9" s="65">
        <f t="shared" si="17"/>
        <v>239902</v>
      </c>
      <c r="AY9" s="6">
        <f t="shared" si="4"/>
        <v>0.047013418603479906</v>
      </c>
      <c r="BC9">
        <f t="shared" si="24"/>
        <v>8</v>
      </c>
      <c r="BD9" s="63" t="s">
        <v>89</v>
      </c>
      <c r="BE9" s="65">
        <v>472721</v>
      </c>
      <c r="BF9" s="6">
        <f t="shared" si="5"/>
        <v>0.041685794955211145</v>
      </c>
      <c r="BH9">
        <f t="shared" si="25"/>
        <v>8</v>
      </c>
      <c r="BI9" s="63" t="str">
        <f t="shared" si="18"/>
        <v>33156</v>
      </c>
      <c r="BJ9" s="65">
        <f t="shared" si="19"/>
        <v>472721</v>
      </c>
      <c r="BK9" s="11">
        <f t="shared" si="20"/>
        <v>0.041685794955211145</v>
      </c>
      <c r="BR9" s="63" t="s">
        <v>137</v>
      </c>
      <c r="BS9" s="65">
        <v>3108222</v>
      </c>
      <c r="BT9" s="6">
        <f t="shared" si="6"/>
        <v>0.04566263966032948</v>
      </c>
      <c r="BW9" s="63" t="str">
        <f t="shared" si="21"/>
        <v>33180</v>
      </c>
      <c r="BX9" s="65">
        <f t="shared" si="22"/>
        <v>3108222</v>
      </c>
      <c r="BY9" s="11">
        <f t="shared" si="23"/>
        <v>0.04566263966032948</v>
      </c>
      <c r="CA9" s="4">
        <f>+K76</f>
        <v>68069258</v>
      </c>
    </row>
    <row r="10" spans="2:79" ht="12.75">
      <c r="B10" s="63" t="s">
        <v>24</v>
      </c>
      <c r="C10" s="65">
        <v>2957</v>
      </c>
      <c r="D10" s="6">
        <f t="shared" si="7"/>
        <v>8.937226546784719E-05</v>
      </c>
      <c r="E10" s="65">
        <v>2957</v>
      </c>
      <c r="F10" s="6">
        <f t="shared" si="8"/>
        <v>0.00015949305695493288</v>
      </c>
      <c r="G10" s="65">
        <v>0</v>
      </c>
      <c r="H10" s="6">
        <f t="shared" si="9"/>
        <v>0</v>
      </c>
      <c r="I10" s="65">
        <v>5932</v>
      </c>
      <c r="J10" s="6">
        <f t="shared" si="10"/>
        <v>0.0005230995358241172</v>
      </c>
      <c r="K10" s="65">
        <v>11846</v>
      </c>
      <c r="L10" s="6">
        <f t="shared" si="11"/>
        <v>0.00017402863418901967</v>
      </c>
      <c r="O10">
        <v>9</v>
      </c>
      <c r="P10" s="63" t="s">
        <v>51</v>
      </c>
      <c r="Q10" s="65">
        <v>1038460</v>
      </c>
      <c r="R10" s="6">
        <f t="shared" si="0"/>
        <v>0.031386379032039426</v>
      </c>
      <c r="W10">
        <v>9</v>
      </c>
      <c r="X10" s="63" t="str">
        <f t="shared" si="12"/>
        <v>33134</v>
      </c>
      <c r="Y10" s="65">
        <f t="shared" si="13"/>
        <v>1038460</v>
      </c>
      <c r="AB10">
        <v>9</v>
      </c>
      <c r="AC10" s="63" t="s">
        <v>135</v>
      </c>
      <c r="AD10" s="65">
        <v>949637</v>
      </c>
      <c r="AE10" s="6">
        <f t="shared" si="1"/>
        <v>0.05122100376310842</v>
      </c>
      <c r="AH10">
        <v>9</v>
      </c>
      <c r="AI10" s="63" t="str">
        <f t="shared" si="14"/>
        <v>33178</v>
      </c>
      <c r="AJ10" s="65">
        <f t="shared" si="15"/>
        <v>949637</v>
      </c>
      <c r="AK10" s="6">
        <f t="shared" si="2"/>
        <v>0.05122100376310842</v>
      </c>
      <c r="AP10">
        <v>9</v>
      </c>
      <c r="AQ10" s="63" t="s">
        <v>46</v>
      </c>
      <c r="AR10" s="65">
        <v>208377</v>
      </c>
      <c r="AS10" s="6">
        <f t="shared" si="3"/>
        <v>0.040835487525478456</v>
      </c>
      <c r="AU10" s="4">
        <f>SUM(AX2:AX11)</f>
        <v>4401592</v>
      </c>
      <c r="AV10">
        <v>9</v>
      </c>
      <c r="AW10" s="63" t="str">
        <f t="shared" si="16"/>
        <v>33132</v>
      </c>
      <c r="AX10" s="65">
        <f t="shared" si="17"/>
        <v>208377</v>
      </c>
      <c r="AY10" s="6">
        <f t="shared" si="4"/>
        <v>0.040835487525478456</v>
      </c>
      <c r="BC10">
        <f t="shared" si="24"/>
        <v>9</v>
      </c>
      <c r="BD10" s="63" t="s">
        <v>33</v>
      </c>
      <c r="BE10" s="65">
        <v>454882</v>
      </c>
      <c r="BF10" s="6">
        <f t="shared" si="5"/>
        <v>0.04011270449338269</v>
      </c>
      <c r="BH10">
        <f t="shared" si="25"/>
        <v>9</v>
      </c>
      <c r="BI10" s="63" t="str">
        <f t="shared" si="18"/>
        <v>33056</v>
      </c>
      <c r="BJ10" s="65">
        <f t="shared" si="19"/>
        <v>454882</v>
      </c>
      <c r="BK10" s="11">
        <f t="shared" si="20"/>
        <v>0.04011270449338269</v>
      </c>
      <c r="BR10" s="63" t="s">
        <v>99</v>
      </c>
      <c r="BS10" s="65">
        <v>3104083</v>
      </c>
      <c r="BT10" s="6">
        <f t="shared" si="6"/>
        <v>0.045601833943892854</v>
      </c>
      <c r="BW10" s="63" t="str">
        <f t="shared" si="21"/>
        <v>33160</v>
      </c>
      <c r="BX10" s="65">
        <f t="shared" si="22"/>
        <v>3104083</v>
      </c>
      <c r="BY10" s="11">
        <f t="shared" si="23"/>
        <v>0.045601833943892854</v>
      </c>
      <c r="CA10" s="4">
        <f>SUM(BX2:BX18)</f>
        <v>55534379</v>
      </c>
    </row>
    <row r="11" spans="2:77" ht="12.75">
      <c r="B11" s="63" t="s">
        <v>27</v>
      </c>
      <c r="C11" s="65">
        <v>2984</v>
      </c>
      <c r="D11" s="6">
        <f t="shared" si="7"/>
        <v>9.018831253163883E-05</v>
      </c>
      <c r="E11" s="65">
        <v>2984</v>
      </c>
      <c r="F11" s="6">
        <f t="shared" si="8"/>
        <v>0.00016094936826294208</v>
      </c>
      <c r="G11" s="65">
        <v>0</v>
      </c>
      <c r="H11" s="6">
        <f t="shared" si="9"/>
        <v>0</v>
      </c>
      <c r="I11" s="65">
        <v>6845</v>
      </c>
      <c r="J11" s="6">
        <f t="shared" si="10"/>
        <v>0.0006036103038968446</v>
      </c>
      <c r="K11" s="65">
        <v>12813</v>
      </c>
      <c r="L11" s="6">
        <f t="shared" si="11"/>
        <v>0.0001882347534918039</v>
      </c>
      <c r="O11">
        <v>10</v>
      </c>
      <c r="P11" s="63" t="s">
        <v>46</v>
      </c>
      <c r="Q11" s="65">
        <v>1001921</v>
      </c>
      <c r="R11" s="6">
        <f t="shared" si="0"/>
        <v>0.030282025563006736</v>
      </c>
      <c r="W11">
        <v>10</v>
      </c>
      <c r="X11" s="63" t="str">
        <f t="shared" si="12"/>
        <v>33132</v>
      </c>
      <c r="Y11" s="65">
        <f t="shared" si="13"/>
        <v>1001921</v>
      </c>
      <c r="AB11">
        <v>10</v>
      </c>
      <c r="AC11" s="63" t="s">
        <v>115</v>
      </c>
      <c r="AD11" s="65">
        <v>924817</v>
      </c>
      <c r="AE11" s="6">
        <f t="shared" si="1"/>
        <v>0.049882276108857</v>
      </c>
      <c r="AG11" s="4">
        <f>SUM(AD2:AD11)</f>
        <v>13731027</v>
      </c>
      <c r="AH11">
        <v>10</v>
      </c>
      <c r="AI11" s="63" t="str">
        <f t="shared" si="14"/>
        <v>33166</v>
      </c>
      <c r="AJ11" s="65">
        <f t="shared" si="15"/>
        <v>924817</v>
      </c>
      <c r="AK11" s="6">
        <f t="shared" si="2"/>
        <v>0.049882276108857</v>
      </c>
      <c r="AP11">
        <v>10</v>
      </c>
      <c r="AQ11" s="63" t="s">
        <v>8</v>
      </c>
      <c r="AR11" s="65">
        <v>171691</v>
      </c>
      <c r="AS11" s="6">
        <f t="shared" si="3"/>
        <v>0.03364615907099594</v>
      </c>
      <c r="AU11" s="4">
        <f>+AR76</f>
        <v>5102841</v>
      </c>
      <c r="AV11">
        <v>10</v>
      </c>
      <c r="AW11" s="63" t="str">
        <f t="shared" si="16"/>
        <v>33014</v>
      </c>
      <c r="AX11" s="65">
        <f t="shared" si="17"/>
        <v>171691</v>
      </c>
      <c r="AY11" s="6">
        <f t="shared" si="4"/>
        <v>0.03364615907099594</v>
      </c>
      <c r="BC11">
        <f t="shared" si="24"/>
        <v>10</v>
      </c>
      <c r="BD11" s="63" t="s">
        <v>68</v>
      </c>
      <c r="BE11" s="65">
        <v>383652</v>
      </c>
      <c r="BF11" s="6">
        <f t="shared" si="5"/>
        <v>0.03383145366115883</v>
      </c>
      <c r="BH11">
        <f t="shared" si="25"/>
        <v>10</v>
      </c>
      <c r="BI11" s="63" t="str">
        <f t="shared" si="18"/>
        <v>33143</v>
      </c>
      <c r="BJ11" s="65">
        <f t="shared" si="19"/>
        <v>383652</v>
      </c>
      <c r="BK11" s="11">
        <f t="shared" si="20"/>
        <v>0.03383145366115883</v>
      </c>
      <c r="BR11" s="63" t="s">
        <v>46</v>
      </c>
      <c r="BS11" s="65">
        <v>2804489</v>
      </c>
      <c r="BT11" s="6">
        <f t="shared" si="6"/>
        <v>0.041200522561888366</v>
      </c>
      <c r="BW11" s="63" t="str">
        <f t="shared" si="21"/>
        <v>33132</v>
      </c>
      <c r="BX11" s="65">
        <f t="shared" si="22"/>
        <v>2804489</v>
      </c>
      <c r="BY11" s="11">
        <f t="shared" si="23"/>
        <v>0.041200522561888366</v>
      </c>
    </row>
    <row r="12" spans="2:77" ht="13.5" customHeight="1">
      <c r="B12" s="63" t="s">
        <v>28</v>
      </c>
      <c r="C12" s="65">
        <v>341501</v>
      </c>
      <c r="D12" s="6">
        <f t="shared" si="7"/>
        <v>0.010321514382663268</v>
      </c>
      <c r="E12" s="65">
        <v>341501</v>
      </c>
      <c r="F12" s="6">
        <f t="shared" si="8"/>
        <v>0.018419695110979552</v>
      </c>
      <c r="G12" s="65">
        <v>0</v>
      </c>
      <c r="H12" s="6">
        <f t="shared" si="9"/>
        <v>0</v>
      </c>
      <c r="I12" s="65">
        <v>90105</v>
      </c>
      <c r="J12" s="6">
        <f t="shared" si="10"/>
        <v>0.007945698529236695</v>
      </c>
      <c r="K12" s="65">
        <v>773107</v>
      </c>
      <c r="L12" s="6">
        <f t="shared" si="11"/>
        <v>0.011357652818839306</v>
      </c>
      <c r="O12">
        <v>11</v>
      </c>
      <c r="P12" s="63" t="s">
        <v>135</v>
      </c>
      <c r="Q12" s="65">
        <v>949637</v>
      </c>
      <c r="R12" s="6">
        <f t="shared" si="0"/>
        <v>0.028701795759922218</v>
      </c>
      <c r="W12">
        <v>11</v>
      </c>
      <c r="X12" s="63" t="str">
        <f t="shared" si="12"/>
        <v>33178</v>
      </c>
      <c r="Y12" s="65">
        <f t="shared" si="13"/>
        <v>949637</v>
      </c>
      <c r="AA12" s="4">
        <f>SUM(Y2:Y13)</f>
        <v>27490309</v>
      </c>
      <c r="AB12">
        <f>+AB11+1</f>
        <v>11</v>
      </c>
      <c r="AC12" s="63" t="s">
        <v>67</v>
      </c>
      <c r="AD12" s="65">
        <v>616790</v>
      </c>
      <c r="AE12" s="6">
        <f t="shared" si="1"/>
        <v>0.03326808339507374</v>
      </c>
      <c r="AG12" s="4">
        <f>+E76</f>
        <v>18539992</v>
      </c>
      <c r="AI12" s="2" t="s">
        <v>160</v>
      </c>
      <c r="AJ12" s="4">
        <f>+AG12-AG11</f>
        <v>4808965</v>
      </c>
      <c r="AK12" s="11">
        <f>+AJ12/AJ13</f>
        <v>0.25938333738223834</v>
      </c>
      <c r="AP12">
        <f>+AP11+1</f>
        <v>11</v>
      </c>
      <c r="AQ12" s="63" t="s">
        <v>82</v>
      </c>
      <c r="AR12" s="65">
        <v>168821</v>
      </c>
      <c r="AS12" s="6">
        <f t="shared" si="3"/>
        <v>0.03308372728054823</v>
      </c>
      <c r="AW12" s="2" t="s">
        <v>160</v>
      </c>
      <c r="AX12" s="4">
        <f>+AU11-AU10</f>
        <v>701249</v>
      </c>
      <c r="AY12" s="11">
        <f>+AX12/AX13</f>
        <v>0.13742325108699252</v>
      </c>
      <c r="BC12">
        <f t="shared" si="24"/>
        <v>11</v>
      </c>
      <c r="BD12" s="63" t="s">
        <v>143</v>
      </c>
      <c r="BE12" s="65">
        <v>380072</v>
      </c>
      <c r="BF12" s="6">
        <f t="shared" si="5"/>
        <v>0.03351575974034792</v>
      </c>
      <c r="BH12">
        <f t="shared" si="25"/>
        <v>11</v>
      </c>
      <c r="BI12" s="63" t="str">
        <f t="shared" si="18"/>
        <v>33186</v>
      </c>
      <c r="BJ12" s="65">
        <f t="shared" si="19"/>
        <v>380072</v>
      </c>
      <c r="BK12" s="11">
        <f t="shared" si="20"/>
        <v>0.03351575974034792</v>
      </c>
      <c r="BR12" s="63" t="s">
        <v>135</v>
      </c>
      <c r="BS12" s="65">
        <v>2382085</v>
      </c>
      <c r="BT12" s="6">
        <f t="shared" si="6"/>
        <v>0.034995019337510626</v>
      </c>
      <c r="BW12" s="63" t="str">
        <f t="shared" si="21"/>
        <v>33178</v>
      </c>
      <c r="BX12" s="65">
        <f t="shared" si="22"/>
        <v>2382085</v>
      </c>
      <c r="BY12" s="11">
        <f t="shared" si="23"/>
        <v>0.034995019337510626</v>
      </c>
    </row>
    <row r="13" spans="2:77" ht="12.75">
      <c r="B13" s="63" t="s">
        <v>31</v>
      </c>
      <c r="C13" s="65">
        <v>0</v>
      </c>
      <c r="D13" s="6">
        <f t="shared" si="7"/>
        <v>0</v>
      </c>
      <c r="E13" s="65">
        <v>0</v>
      </c>
      <c r="F13" s="6">
        <f t="shared" si="8"/>
        <v>0</v>
      </c>
      <c r="G13" s="65">
        <v>0</v>
      </c>
      <c r="H13" s="6">
        <f t="shared" si="9"/>
        <v>0</v>
      </c>
      <c r="I13" s="65">
        <v>0</v>
      </c>
      <c r="J13" s="6">
        <f t="shared" si="10"/>
        <v>0</v>
      </c>
      <c r="K13" s="65">
        <v>0</v>
      </c>
      <c r="L13" s="6">
        <f t="shared" si="11"/>
        <v>0</v>
      </c>
      <c r="O13">
        <v>12</v>
      </c>
      <c r="P13" s="63" t="s">
        <v>115</v>
      </c>
      <c r="Q13" s="65">
        <v>924815</v>
      </c>
      <c r="R13" s="6">
        <f t="shared" si="0"/>
        <v>0.02795157649260977</v>
      </c>
      <c r="W13">
        <v>12</v>
      </c>
      <c r="X13" s="63" t="str">
        <f t="shared" si="12"/>
        <v>33166</v>
      </c>
      <c r="Y13" s="65">
        <f t="shared" si="13"/>
        <v>924815</v>
      </c>
      <c r="AA13" s="4">
        <f>+C76</f>
        <v>33086327</v>
      </c>
      <c r="AB13">
        <f aca="true" t="shared" si="26" ref="AB13:AB75">+AB12+1</f>
        <v>12</v>
      </c>
      <c r="AC13" s="63" t="s">
        <v>127</v>
      </c>
      <c r="AD13" s="65">
        <v>468151</v>
      </c>
      <c r="AE13" s="6">
        <f t="shared" si="1"/>
        <v>0.025250873894659718</v>
      </c>
      <c r="AJ13" s="4">
        <f>SUM(AJ2:AJ12)</f>
        <v>18539992</v>
      </c>
      <c r="AK13" s="11">
        <f>SUM(AK2:AK12)</f>
        <v>0.9999999999999998</v>
      </c>
      <c r="AP13">
        <f aca="true" t="shared" si="27" ref="AP13:AP75">+AP12+1</f>
        <v>12</v>
      </c>
      <c r="AQ13" s="63" t="s">
        <v>35</v>
      </c>
      <c r="AR13" s="65">
        <v>115165</v>
      </c>
      <c r="AS13" s="6">
        <f t="shared" si="3"/>
        <v>0.022568800399620524</v>
      </c>
      <c r="AX13" s="4">
        <f>SUM(AX2:AX12)</f>
        <v>5102841</v>
      </c>
      <c r="AY13" s="11">
        <f>SUM(AY2:AY12)</f>
        <v>0.9999999999999999</v>
      </c>
      <c r="BC13">
        <f t="shared" si="24"/>
        <v>12</v>
      </c>
      <c r="BD13" s="63" t="s">
        <v>52</v>
      </c>
      <c r="BE13" s="65">
        <v>359471</v>
      </c>
      <c r="BF13" s="6">
        <f t="shared" si="5"/>
        <v>0.03169910877313406</v>
      </c>
      <c r="BH13">
        <f t="shared" si="25"/>
        <v>12</v>
      </c>
      <c r="BI13" s="63" t="str">
        <f t="shared" si="18"/>
        <v>33135</v>
      </c>
      <c r="BJ13" s="65">
        <f t="shared" si="19"/>
        <v>359471</v>
      </c>
      <c r="BK13" s="11">
        <f t="shared" si="20"/>
        <v>0.03169910877313406</v>
      </c>
      <c r="BR13" s="63" t="s">
        <v>115</v>
      </c>
      <c r="BS13" s="65">
        <v>1962500</v>
      </c>
      <c r="BT13" s="6">
        <f t="shared" si="6"/>
        <v>0.02883092981562984</v>
      </c>
      <c r="BW13" s="63" t="str">
        <f t="shared" si="21"/>
        <v>33166</v>
      </c>
      <c r="BX13" s="65">
        <f t="shared" si="22"/>
        <v>1962500</v>
      </c>
      <c r="BY13" s="11">
        <f t="shared" si="23"/>
        <v>0.02883092981562984</v>
      </c>
    </row>
    <row r="14" spans="2:77" ht="13.5" customHeight="1">
      <c r="B14" s="63" t="s">
        <v>32</v>
      </c>
      <c r="C14" s="65">
        <v>0</v>
      </c>
      <c r="D14" s="6">
        <f t="shared" si="7"/>
        <v>0</v>
      </c>
      <c r="E14" s="65">
        <v>0</v>
      </c>
      <c r="F14" s="6">
        <f t="shared" si="8"/>
        <v>0</v>
      </c>
      <c r="G14" s="65">
        <v>0</v>
      </c>
      <c r="H14" s="6">
        <f t="shared" si="9"/>
        <v>0</v>
      </c>
      <c r="I14" s="65">
        <v>9918</v>
      </c>
      <c r="J14" s="6">
        <f t="shared" si="10"/>
        <v>0.0008745956163694529</v>
      </c>
      <c r="K14" s="65">
        <v>9918</v>
      </c>
      <c r="L14" s="6">
        <f t="shared" si="11"/>
        <v>0.00014570454110135884</v>
      </c>
      <c r="O14">
        <v>13</v>
      </c>
      <c r="P14" s="63" t="s">
        <v>63</v>
      </c>
      <c r="Q14" s="65">
        <v>824180</v>
      </c>
      <c r="R14" s="6">
        <f t="shared" si="0"/>
        <v>0.024909987742066382</v>
      </c>
      <c r="X14" s="2" t="s">
        <v>160</v>
      </c>
      <c r="Y14" s="3">
        <f>+AA13-AA12</f>
        <v>5596018</v>
      </c>
      <c r="AB14">
        <f t="shared" si="26"/>
        <v>13</v>
      </c>
      <c r="AC14" s="63" t="s">
        <v>28</v>
      </c>
      <c r="AD14" s="65">
        <v>341501</v>
      </c>
      <c r="AE14" s="6">
        <f t="shared" si="1"/>
        <v>0.018419695110979552</v>
      </c>
      <c r="AP14">
        <f t="shared" si="27"/>
        <v>13</v>
      </c>
      <c r="AQ14" s="63" t="s">
        <v>67</v>
      </c>
      <c r="AR14" s="65">
        <v>65402</v>
      </c>
      <c r="AS14" s="6">
        <f t="shared" si="3"/>
        <v>0.012816781867199076</v>
      </c>
      <c r="BC14">
        <f t="shared" si="24"/>
        <v>13</v>
      </c>
      <c r="BD14" s="63" t="s">
        <v>40</v>
      </c>
      <c r="BE14" s="65">
        <v>312917</v>
      </c>
      <c r="BF14" s="6">
        <f t="shared" si="5"/>
        <v>0.02759385324535996</v>
      </c>
      <c r="BH14">
        <f t="shared" si="25"/>
        <v>13</v>
      </c>
      <c r="BI14" s="63" t="str">
        <f t="shared" si="18"/>
        <v>33126</v>
      </c>
      <c r="BJ14" s="65">
        <f t="shared" si="19"/>
        <v>312917</v>
      </c>
      <c r="BK14" s="11">
        <f t="shared" si="20"/>
        <v>0.02759385324535996</v>
      </c>
      <c r="BR14" s="63" t="s">
        <v>127</v>
      </c>
      <c r="BS14" s="65">
        <v>1512023</v>
      </c>
      <c r="BT14" s="6">
        <f t="shared" si="6"/>
        <v>0.022213008403881823</v>
      </c>
      <c r="BW14" s="63" t="str">
        <f t="shared" si="21"/>
        <v>33172</v>
      </c>
      <c r="BX14" s="65">
        <f t="shared" si="22"/>
        <v>1512023</v>
      </c>
      <c r="BY14" s="11">
        <f t="shared" si="23"/>
        <v>0.022213008403881823</v>
      </c>
    </row>
    <row r="15" spans="2:77" ht="12.75">
      <c r="B15" s="63" t="s">
        <v>33</v>
      </c>
      <c r="C15" s="65">
        <v>84161</v>
      </c>
      <c r="D15" s="6">
        <f t="shared" si="7"/>
        <v>0.002543679145769187</v>
      </c>
      <c r="E15" s="65">
        <v>84161</v>
      </c>
      <c r="F15" s="6">
        <f t="shared" si="8"/>
        <v>0.004539430221976363</v>
      </c>
      <c r="G15" s="65">
        <v>10600</v>
      </c>
      <c r="H15" s="6">
        <f t="shared" si="9"/>
        <v>0.0020772742086222163</v>
      </c>
      <c r="I15" s="65">
        <v>454882</v>
      </c>
      <c r="J15" s="6">
        <f t="shared" si="10"/>
        <v>0.04011270449338269</v>
      </c>
      <c r="K15" s="65">
        <v>633804</v>
      </c>
      <c r="L15" s="6">
        <f t="shared" si="11"/>
        <v>0.009311163638657556</v>
      </c>
      <c r="O15">
        <v>14</v>
      </c>
      <c r="P15" s="63" t="s">
        <v>67</v>
      </c>
      <c r="Q15" s="65">
        <v>616789</v>
      </c>
      <c r="R15" s="6">
        <f t="shared" si="0"/>
        <v>0.018641809349221508</v>
      </c>
      <c r="X15" s="2"/>
      <c r="Y15" s="3">
        <f>+AA13</f>
        <v>33086327</v>
      </c>
      <c r="AB15">
        <f t="shared" si="26"/>
        <v>14</v>
      </c>
      <c r="AC15" s="63" t="s">
        <v>89</v>
      </c>
      <c r="AD15" s="65">
        <v>306282</v>
      </c>
      <c r="AE15" s="6">
        <f t="shared" si="1"/>
        <v>0.01652007185332119</v>
      </c>
      <c r="AP15">
        <f t="shared" si="27"/>
        <v>14</v>
      </c>
      <c r="AQ15" s="63" t="s">
        <v>38</v>
      </c>
      <c r="AR15" s="65">
        <v>62889</v>
      </c>
      <c r="AS15" s="6">
        <f t="shared" si="3"/>
        <v>0.012324311104343639</v>
      </c>
      <c r="BC15">
        <f t="shared" si="24"/>
        <v>14</v>
      </c>
      <c r="BD15" s="63" t="s">
        <v>38</v>
      </c>
      <c r="BE15" s="65">
        <v>311188</v>
      </c>
      <c r="BF15" s="6">
        <f t="shared" si="5"/>
        <v>0.027441385427180612</v>
      </c>
      <c r="BH15">
        <f t="shared" si="25"/>
        <v>14</v>
      </c>
      <c r="BI15" s="63" t="str">
        <f t="shared" si="18"/>
        <v>33122</v>
      </c>
      <c r="BJ15" s="65">
        <f t="shared" si="19"/>
        <v>311188</v>
      </c>
      <c r="BK15" s="11">
        <f t="shared" si="20"/>
        <v>0.027441385427180612</v>
      </c>
      <c r="BR15" s="63" t="s">
        <v>67</v>
      </c>
      <c r="BS15" s="65">
        <v>1385814</v>
      </c>
      <c r="BT15" s="6">
        <f t="shared" si="6"/>
        <v>0.020358882125613886</v>
      </c>
      <c r="BW15" s="63" t="str">
        <f t="shared" si="21"/>
        <v>33142</v>
      </c>
      <c r="BX15" s="65">
        <f t="shared" si="22"/>
        <v>1385814</v>
      </c>
      <c r="BY15" s="11">
        <f t="shared" si="23"/>
        <v>0.020358882125613886</v>
      </c>
    </row>
    <row r="16" spans="2:77" ht="12.75">
      <c r="B16" s="63" t="s">
        <v>35</v>
      </c>
      <c r="C16" s="65">
        <v>145974</v>
      </c>
      <c r="D16" s="6">
        <f t="shared" si="7"/>
        <v>0.004411913114441503</v>
      </c>
      <c r="E16" s="65">
        <v>145974</v>
      </c>
      <c r="F16" s="6">
        <f t="shared" si="8"/>
        <v>0.007873466180567931</v>
      </c>
      <c r="G16" s="65">
        <v>115165</v>
      </c>
      <c r="H16" s="6">
        <f t="shared" si="9"/>
        <v>0.022568800399620524</v>
      </c>
      <c r="I16" s="65">
        <v>0</v>
      </c>
      <c r="J16" s="6">
        <f t="shared" si="10"/>
        <v>0</v>
      </c>
      <c r="K16" s="65">
        <v>407113</v>
      </c>
      <c r="L16" s="6">
        <f t="shared" si="11"/>
        <v>0.00598086437199007</v>
      </c>
      <c r="O16">
        <v>15</v>
      </c>
      <c r="P16" s="63" t="s">
        <v>127</v>
      </c>
      <c r="Q16" s="65">
        <v>468150</v>
      </c>
      <c r="R16" s="6">
        <f t="shared" si="0"/>
        <v>0.014149349367187238</v>
      </c>
      <c r="X16" s="2"/>
      <c r="Y16" s="3"/>
      <c r="AB16">
        <f t="shared" si="26"/>
        <v>15</v>
      </c>
      <c r="AC16" s="63" t="s">
        <v>15</v>
      </c>
      <c r="AD16" s="65">
        <v>303746</v>
      </c>
      <c r="AE16" s="6">
        <f t="shared" si="1"/>
        <v>0.016383286465280027</v>
      </c>
      <c r="AP16">
        <f t="shared" si="27"/>
        <v>15</v>
      </c>
      <c r="AQ16" s="63" t="s">
        <v>89</v>
      </c>
      <c r="AR16" s="65">
        <v>50147</v>
      </c>
      <c r="AS16" s="6">
        <f t="shared" si="3"/>
        <v>0.009827270730167764</v>
      </c>
      <c r="BC16">
        <f t="shared" si="24"/>
        <v>15</v>
      </c>
      <c r="BD16" s="63" t="s">
        <v>70</v>
      </c>
      <c r="BE16" s="65">
        <v>257332</v>
      </c>
      <c r="BF16" s="6">
        <f t="shared" si="5"/>
        <v>0.02269222012014358</v>
      </c>
      <c r="BH16">
        <f t="shared" si="25"/>
        <v>15</v>
      </c>
      <c r="BI16" s="63" t="str">
        <f t="shared" si="18"/>
        <v>33144</v>
      </c>
      <c r="BJ16" s="65">
        <f t="shared" si="19"/>
        <v>257332</v>
      </c>
      <c r="BK16" s="11">
        <f t="shared" si="20"/>
        <v>0.02269222012014358</v>
      </c>
      <c r="BR16" s="63" t="s">
        <v>89</v>
      </c>
      <c r="BS16" s="65">
        <v>1135432</v>
      </c>
      <c r="BT16" s="6">
        <f t="shared" si="6"/>
        <v>0.01668054028148801</v>
      </c>
      <c r="BW16" s="63" t="str">
        <f t="shared" si="21"/>
        <v>33156</v>
      </c>
      <c r="BX16" s="65">
        <f t="shared" si="22"/>
        <v>1135432</v>
      </c>
      <c r="BY16" s="11">
        <f t="shared" si="23"/>
        <v>0.01668054028148801</v>
      </c>
    </row>
    <row r="17" spans="2:77" ht="12.75">
      <c r="B17" s="63" t="s">
        <v>38</v>
      </c>
      <c r="C17" s="65">
        <v>287337</v>
      </c>
      <c r="D17" s="6">
        <f t="shared" si="7"/>
        <v>0.00868446352476659</v>
      </c>
      <c r="E17" s="65">
        <v>287337</v>
      </c>
      <c r="F17" s="6">
        <f t="shared" si="8"/>
        <v>0.015498226752201404</v>
      </c>
      <c r="G17" s="65">
        <v>62889</v>
      </c>
      <c r="H17" s="6">
        <f t="shared" si="9"/>
        <v>0.012324311104343639</v>
      </c>
      <c r="I17" s="65">
        <v>311188</v>
      </c>
      <c r="J17" s="6">
        <f t="shared" si="10"/>
        <v>0.027441385427180612</v>
      </c>
      <c r="K17" s="65">
        <v>948751</v>
      </c>
      <c r="L17" s="6">
        <f t="shared" si="11"/>
        <v>0.01393802471006809</v>
      </c>
      <c r="O17">
        <v>16</v>
      </c>
      <c r="P17" s="63" t="s">
        <v>28</v>
      </c>
      <c r="Q17" s="65">
        <v>341501</v>
      </c>
      <c r="R17" s="6">
        <f t="shared" si="0"/>
        <v>0.010321514382663268</v>
      </c>
      <c r="X17" s="2"/>
      <c r="Y17" s="3"/>
      <c r="AB17">
        <f t="shared" si="26"/>
        <v>16</v>
      </c>
      <c r="AC17" s="63" t="s">
        <v>38</v>
      </c>
      <c r="AD17" s="65">
        <v>287337</v>
      </c>
      <c r="AE17" s="6">
        <f>+AD17/$E$76</f>
        <v>0.015498226752201404</v>
      </c>
      <c r="AP17">
        <f t="shared" si="27"/>
        <v>16</v>
      </c>
      <c r="AQ17" s="63" t="s">
        <v>127</v>
      </c>
      <c r="AR17" s="65">
        <v>47780</v>
      </c>
      <c r="AS17" s="6">
        <f t="shared" si="3"/>
        <v>0.009363411479997124</v>
      </c>
      <c r="BC17">
        <f t="shared" si="24"/>
        <v>16</v>
      </c>
      <c r="BD17" s="63" t="s">
        <v>45</v>
      </c>
      <c r="BE17" s="65">
        <v>255126</v>
      </c>
      <c r="BF17" s="6">
        <f t="shared" si="5"/>
        <v>0.02249768917340926</v>
      </c>
      <c r="BH17">
        <f t="shared" si="25"/>
        <v>16</v>
      </c>
      <c r="BI17" s="63" t="str">
        <f t="shared" si="18"/>
        <v>33131</v>
      </c>
      <c r="BJ17" s="65">
        <f t="shared" si="19"/>
        <v>255126</v>
      </c>
      <c r="BK17" s="11">
        <f t="shared" si="20"/>
        <v>0.02249768917340926</v>
      </c>
      <c r="BR17" s="63" t="s">
        <v>63</v>
      </c>
      <c r="BS17" s="65">
        <v>983822</v>
      </c>
      <c r="BT17" s="6">
        <f t="shared" si="6"/>
        <v>0.014453249953158004</v>
      </c>
      <c r="BW17" s="63" t="str">
        <f t="shared" si="21"/>
        <v>33141</v>
      </c>
      <c r="BX17" s="65">
        <f t="shared" si="22"/>
        <v>983822</v>
      </c>
      <c r="BY17" s="11">
        <f t="shared" si="23"/>
        <v>0.014453249953158004</v>
      </c>
    </row>
    <row r="18" spans="2:77" ht="12.75">
      <c r="B18" s="63" t="s">
        <v>39</v>
      </c>
      <c r="C18" s="65">
        <v>7034</v>
      </c>
      <c r="D18" s="6">
        <f t="shared" si="7"/>
        <v>0.00021259537210038454</v>
      </c>
      <c r="E18" s="65">
        <v>7034</v>
      </c>
      <c r="F18" s="6">
        <f t="shared" si="8"/>
        <v>0.00037939606446432125</v>
      </c>
      <c r="G18" s="65">
        <v>0</v>
      </c>
      <c r="H18" s="6">
        <f t="shared" si="9"/>
        <v>0</v>
      </c>
      <c r="I18" s="65">
        <v>71557</v>
      </c>
      <c r="J18" s="6">
        <f t="shared" si="10"/>
        <v>0.006310086561862164</v>
      </c>
      <c r="K18" s="65">
        <v>85625</v>
      </c>
      <c r="L18" s="6">
        <f t="shared" si="11"/>
        <v>0.0012579099951405377</v>
      </c>
      <c r="O18">
        <v>17</v>
      </c>
      <c r="P18" s="63" t="s">
        <v>89</v>
      </c>
      <c r="Q18" s="65">
        <v>306282</v>
      </c>
      <c r="R18" s="6">
        <f t="shared" si="0"/>
        <v>0.00925705654786039</v>
      </c>
      <c r="X18" s="2"/>
      <c r="Y18" s="3"/>
      <c r="AB18">
        <f t="shared" si="26"/>
        <v>17</v>
      </c>
      <c r="AC18" s="63" t="s">
        <v>8</v>
      </c>
      <c r="AD18" s="65">
        <v>199669</v>
      </c>
      <c r="AE18" s="6">
        <f t="shared" si="1"/>
        <v>0.010769637872551401</v>
      </c>
      <c r="AP18">
        <f t="shared" si="27"/>
        <v>17</v>
      </c>
      <c r="AQ18" s="63" t="s">
        <v>115</v>
      </c>
      <c r="AR18" s="65">
        <v>47020</v>
      </c>
      <c r="AS18" s="6">
        <f t="shared" si="3"/>
        <v>0.00921447483862421</v>
      </c>
      <c r="BC18">
        <f t="shared" si="24"/>
        <v>17</v>
      </c>
      <c r="BD18" s="63" t="s">
        <v>75</v>
      </c>
      <c r="BE18" s="65">
        <v>254715</v>
      </c>
      <c r="BF18" s="6">
        <f t="shared" si="5"/>
        <v>0.022461446100377615</v>
      </c>
      <c r="BH18">
        <f t="shared" si="25"/>
        <v>17</v>
      </c>
      <c r="BI18" s="63" t="str">
        <f t="shared" si="18"/>
        <v>33146</v>
      </c>
      <c r="BJ18" s="65">
        <f t="shared" si="19"/>
        <v>254715</v>
      </c>
      <c r="BK18" s="11">
        <f t="shared" si="20"/>
        <v>0.022461446100377615</v>
      </c>
      <c r="BR18" s="63" t="s">
        <v>38</v>
      </c>
      <c r="BS18" s="65">
        <v>948751</v>
      </c>
      <c r="BT18" s="6">
        <f t="shared" si="6"/>
        <v>0.01393802471006809</v>
      </c>
      <c r="BW18" s="63" t="str">
        <f t="shared" si="21"/>
        <v>33122</v>
      </c>
      <c r="BX18" s="65">
        <f t="shared" si="22"/>
        <v>948751</v>
      </c>
      <c r="BY18" s="11">
        <f t="shared" si="23"/>
        <v>0.01393802471006809</v>
      </c>
    </row>
    <row r="19" spans="2:77" ht="12.75">
      <c r="B19" s="63" t="s">
        <v>40</v>
      </c>
      <c r="C19" s="65">
        <v>2213050</v>
      </c>
      <c r="D19" s="6">
        <f t="shared" si="7"/>
        <v>0.06688714646385499</v>
      </c>
      <c r="E19" s="65">
        <v>2213050</v>
      </c>
      <c r="F19" s="6">
        <f t="shared" si="8"/>
        <v>0.11936628667369435</v>
      </c>
      <c r="G19" s="65">
        <v>404578</v>
      </c>
      <c r="H19" s="6">
        <f t="shared" si="9"/>
        <v>0.07928485328075086</v>
      </c>
      <c r="I19" s="65">
        <v>312917</v>
      </c>
      <c r="J19" s="6">
        <f t="shared" si="10"/>
        <v>0.02759385324535996</v>
      </c>
      <c r="K19" s="65">
        <v>5143595</v>
      </c>
      <c r="L19" s="6">
        <f t="shared" si="11"/>
        <v>0.07556414086370679</v>
      </c>
      <c r="O19">
        <v>18</v>
      </c>
      <c r="P19" s="63" t="s">
        <v>15</v>
      </c>
      <c r="Q19" s="65">
        <v>303746</v>
      </c>
      <c r="R19" s="6">
        <f t="shared" si="0"/>
        <v>0.009180408571794627</v>
      </c>
      <c r="X19" s="2"/>
      <c r="Y19" s="3"/>
      <c r="AB19">
        <f t="shared" si="26"/>
        <v>18</v>
      </c>
      <c r="AC19" s="63" t="s">
        <v>132</v>
      </c>
      <c r="AD19" s="65">
        <v>187464</v>
      </c>
      <c r="AE19" s="6">
        <f t="shared" si="1"/>
        <v>0.010111331223875393</v>
      </c>
      <c r="AP19">
        <f t="shared" si="27"/>
        <v>18</v>
      </c>
      <c r="AQ19" s="63" t="s">
        <v>63</v>
      </c>
      <c r="AR19" s="65">
        <v>41901</v>
      </c>
      <c r="AS19" s="6">
        <f t="shared" si="3"/>
        <v>0.00821130817127165</v>
      </c>
      <c r="BC19">
        <f t="shared" si="24"/>
        <v>18</v>
      </c>
      <c r="BD19" s="63" t="s">
        <v>79</v>
      </c>
      <c r="BE19" s="65">
        <v>238602</v>
      </c>
      <c r="BF19" s="6">
        <f t="shared" si="5"/>
        <v>0.02104055890875017</v>
      </c>
      <c r="BH19">
        <f t="shared" si="25"/>
        <v>18</v>
      </c>
      <c r="BI19" s="63" t="str">
        <f t="shared" si="18"/>
        <v>33149</v>
      </c>
      <c r="BJ19" s="65">
        <f t="shared" si="19"/>
        <v>238602</v>
      </c>
      <c r="BK19" s="11">
        <f t="shared" si="20"/>
        <v>0.02104055890875017</v>
      </c>
      <c r="BR19" s="63" t="s">
        <v>132</v>
      </c>
      <c r="BS19" s="65">
        <v>927573</v>
      </c>
      <c r="BT19" s="6">
        <f t="shared" si="6"/>
        <v>0.01362690041369336</v>
      </c>
      <c r="BW19" t="s">
        <v>160</v>
      </c>
      <c r="BX19" s="4">
        <f>+CA9-CA10</f>
        <v>12534879</v>
      </c>
      <c r="BY19" s="11">
        <f>+BX19/BX20</f>
        <v>0.18414890022747127</v>
      </c>
    </row>
    <row r="20" spans="2:76" ht="12.75">
      <c r="B20" s="63" t="s">
        <v>42</v>
      </c>
      <c r="C20" s="65">
        <v>0</v>
      </c>
      <c r="D20" s="6">
        <f t="shared" si="7"/>
        <v>0</v>
      </c>
      <c r="E20" s="65">
        <v>0</v>
      </c>
      <c r="F20" s="6">
        <f t="shared" si="8"/>
        <v>0</v>
      </c>
      <c r="G20" s="65">
        <v>0</v>
      </c>
      <c r="H20" s="6">
        <f t="shared" si="9"/>
        <v>0</v>
      </c>
      <c r="I20" s="65">
        <v>20157</v>
      </c>
      <c r="J20" s="6">
        <f t="shared" si="10"/>
        <v>0.0017774978664205547</v>
      </c>
      <c r="K20" s="65">
        <v>20157</v>
      </c>
      <c r="L20" s="6">
        <f t="shared" si="11"/>
        <v>0.0002961248674107774</v>
      </c>
      <c r="O20">
        <v>19</v>
      </c>
      <c r="P20" s="63" t="s">
        <v>38</v>
      </c>
      <c r="Q20" s="65">
        <v>287337</v>
      </c>
      <c r="R20" s="6">
        <f>+Q20/$C$76</f>
        <v>0.00868446352476659</v>
      </c>
      <c r="X20" s="2"/>
      <c r="Y20" s="3"/>
      <c r="AB20">
        <f t="shared" si="26"/>
        <v>19</v>
      </c>
      <c r="AC20" s="63" t="s">
        <v>2</v>
      </c>
      <c r="AD20" s="65">
        <v>179748</v>
      </c>
      <c r="AE20" s="6">
        <f t="shared" si="1"/>
        <v>0.009695149814519877</v>
      </c>
      <c r="AP20">
        <f t="shared" si="27"/>
        <v>19</v>
      </c>
      <c r="AQ20" s="63" t="s">
        <v>122</v>
      </c>
      <c r="AR20" s="65">
        <v>18274</v>
      </c>
      <c r="AS20" s="6">
        <f t="shared" si="3"/>
        <v>0.0035811423479587155</v>
      </c>
      <c r="BC20">
        <f t="shared" si="24"/>
        <v>19</v>
      </c>
      <c r="BD20" s="63" t="s">
        <v>6</v>
      </c>
      <c r="BE20" s="65">
        <v>227336</v>
      </c>
      <c r="BF20" s="6">
        <f t="shared" si="5"/>
        <v>0.020047093067449683</v>
      </c>
      <c r="BH20">
        <f t="shared" si="25"/>
        <v>19</v>
      </c>
      <c r="BI20" s="63" t="str">
        <f t="shared" si="18"/>
        <v>33012</v>
      </c>
      <c r="BJ20" s="65">
        <f t="shared" si="19"/>
        <v>227336</v>
      </c>
      <c r="BK20" s="11">
        <f t="shared" si="20"/>
        <v>0.020047093067449683</v>
      </c>
      <c r="BR20" s="63" t="s">
        <v>8</v>
      </c>
      <c r="BS20" s="65">
        <v>791812</v>
      </c>
      <c r="BT20" s="6">
        <f t="shared" si="6"/>
        <v>0.01163244647091643</v>
      </c>
      <c r="BX20" s="4">
        <f>SUM(BX2:BX19)</f>
        <v>68069258</v>
      </c>
    </row>
    <row r="21" spans="2:72" ht="12.75">
      <c r="B21" s="63" t="s">
        <v>43</v>
      </c>
      <c r="C21" s="65">
        <v>94364</v>
      </c>
      <c r="D21" s="6">
        <f t="shared" si="7"/>
        <v>0.0028520542639864496</v>
      </c>
      <c r="E21" s="65">
        <v>94364</v>
      </c>
      <c r="F21" s="6">
        <f t="shared" si="8"/>
        <v>0.005089754084036282</v>
      </c>
      <c r="G21" s="65">
        <v>0</v>
      </c>
      <c r="H21" s="6">
        <f t="shared" si="9"/>
        <v>0</v>
      </c>
      <c r="I21" s="65">
        <v>18519</v>
      </c>
      <c r="J21" s="6">
        <f t="shared" si="10"/>
        <v>0.001633054670250645</v>
      </c>
      <c r="K21" s="65">
        <v>207247</v>
      </c>
      <c r="L21" s="6">
        <f t="shared" si="11"/>
        <v>0.00304464902496807</v>
      </c>
      <c r="O21">
        <v>20</v>
      </c>
      <c r="P21" s="63" t="s">
        <v>8</v>
      </c>
      <c r="Q21" s="65">
        <v>199669</v>
      </c>
      <c r="R21" s="6">
        <f t="shared" si="0"/>
        <v>0.006034788932600467</v>
      </c>
      <c r="X21" s="2"/>
      <c r="Y21" s="3"/>
      <c r="AB21">
        <f t="shared" si="26"/>
        <v>20</v>
      </c>
      <c r="AC21" s="63" t="s">
        <v>44</v>
      </c>
      <c r="AD21" s="65">
        <v>154139</v>
      </c>
      <c r="AE21" s="6">
        <f t="shared" si="1"/>
        <v>0.008313865507601083</v>
      </c>
      <c r="AP21">
        <f t="shared" si="27"/>
        <v>20</v>
      </c>
      <c r="AQ21" s="63" t="s">
        <v>132</v>
      </c>
      <c r="AR21" s="65">
        <v>16120</v>
      </c>
      <c r="AS21" s="6">
        <f t="shared" si="3"/>
        <v>0.003159024551225484</v>
      </c>
      <c r="BC21">
        <f t="shared" si="24"/>
        <v>20</v>
      </c>
      <c r="BD21" s="63" t="s">
        <v>140</v>
      </c>
      <c r="BE21" s="65">
        <v>224494</v>
      </c>
      <c r="BF21" s="6">
        <f t="shared" si="5"/>
        <v>0.01979647794930873</v>
      </c>
      <c r="BH21">
        <f t="shared" si="25"/>
        <v>20</v>
      </c>
      <c r="BI21" s="63" t="str">
        <f t="shared" si="18"/>
        <v>33183</v>
      </c>
      <c r="BJ21" s="65">
        <f t="shared" si="19"/>
        <v>224494</v>
      </c>
      <c r="BK21" s="11">
        <f t="shared" si="20"/>
        <v>0.01979647794930873</v>
      </c>
      <c r="BR21" s="63" t="s">
        <v>28</v>
      </c>
      <c r="BS21" s="65">
        <v>773107</v>
      </c>
      <c r="BT21" s="6">
        <f t="shared" si="6"/>
        <v>0.011357652818839306</v>
      </c>
    </row>
    <row r="22" spans="2:72" ht="12.75">
      <c r="B22" s="63" t="s">
        <v>44</v>
      </c>
      <c r="C22" s="65">
        <v>154139</v>
      </c>
      <c r="D22" s="6">
        <f t="shared" si="7"/>
        <v>0.0046586917913251594</v>
      </c>
      <c r="E22" s="65">
        <v>154139</v>
      </c>
      <c r="F22" s="6">
        <f t="shared" si="8"/>
        <v>0.008313865507601083</v>
      </c>
      <c r="G22" s="65">
        <v>10733</v>
      </c>
      <c r="H22" s="6">
        <f t="shared" si="9"/>
        <v>0.0021033381208624764</v>
      </c>
      <c r="I22" s="65">
        <v>99944</v>
      </c>
      <c r="J22" s="6">
        <f t="shared" si="10"/>
        <v>0.008813327715510043</v>
      </c>
      <c r="K22" s="65">
        <v>418955</v>
      </c>
      <c r="L22" s="6">
        <f t="shared" si="11"/>
        <v>0.006154834242500484</v>
      </c>
      <c r="O22">
        <v>21</v>
      </c>
      <c r="P22" s="63" t="s">
        <v>132</v>
      </c>
      <c r="Q22" s="65">
        <v>187463</v>
      </c>
      <c r="R22" s="6">
        <f t="shared" si="0"/>
        <v>0.005665875211835995</v>
      </c>
      <c r="X22" s="2"/>
      <c r="Y22" s="3"/>
      <c r="AB22">
        <f t="shared" si="26"/>
        <v>21</v>
      </c>
      <c r="AC22" s="63" t="s">
        <v>122</v>
      </c>
      <c r="AD22" s="65">
        <v>152324</v>
      </c>
      <c r="AE22" s="6">
        <f t="shared" si="1"/>
        <v>0.008215969025229353</v>
      </c>
      <c r="AP22">
        <f t="shared" si="27"/>
        <v>21</v>
      </c>
      <c r="AQ22" s="63" t="s">
        <v>68</v>
      </c>
      <c r="AR22" s="65">
        <v>11017</v>
      </c>
      <c r="AS22" s="6">
        <f t="shared" si="3"/>
        <v>0.002158993392112355</v>
      </c>
      <c r="BC22">
        <f t="shared" si="24"/>
        <v>21</v>
      </c>
      <c r="BD22" s="63" t="s">
        <v>88</v>
      </c>
      <c r="BE22" s="65">
        <v>222051</v>
      </c>
      <c r="BF22" s="6">
        <f t="shared" si="5"/>
        <v>0.019581047712286085</v>
      </c>
      <c r="BI22" t="s">
        <v>160</v>
      </c>
      <c r="BJ22" s="4">
        <f>+BM6-BM7</f>
        <v>3042393</v>
      </c>
      <c r="BK22" s="11">
        <f>+BJ22/BJ23</f>
        <v>0.26828630581499385</v>
      </c>
      <c r="BR22" s="63" t="s">
        <v>15</v>
      </c>
      <c r="BS22" s="65">
        <v>750278</v>
      </c>
      <c r="BT22" s="6">
        <f t="shared" si="6"/>
        <v>0.011022273814120319</v>
      </c>
    </row>
    <row r="23" spans="2:72" ht="12.75">
      <c r="B23" s="63" t="s">
        <v>45</v>
      </c>
      <c r="C23" s="65">
        <v>2763662</v>
      </c>
      <c r="D23" s="6">
        <f t="shared" si="7"/>
        <v>0.08352882445972319</v>
      </c>
      <c r="E23" s="65">
        <v>2763662</v>
      </c>
      <c r="F23" s="6">
        <f t="shared" si="8"/>
        <v>0.1490648971153817</v>
      </c>
      <c r="G23" s="65">
        <v>1235232</v>
      </c>
      <c r="H23" s="6">
        <f t="shared" si="9"/>
        <v>0.24206750710045638</v>
      </c>
      <c r="I23" s="65">
        <v>255126</v>
      </c>
      <c r="J23" s="6">
        <f t="shared" si="10"/>
        <v>0.02249768917340926</v>
      </c>
      <c r="K23" s="65">
        <v>7017682</v>
      </c>
      <c r="L23" s="6">
        <f t="shared" si="11"/>
        <v>0.10309620240020832</v>
      </c>
      <c r="O23">
        <v>22</v>
      </c>
      <c r="P23" s="63" t="s">
        <v>2</v>
      </c>
      <c r="Q23" s="65">
        <v>179747</v>
      </c>
      <c r="R23" s="6">
        <f t="shared" si="0"/>
        <v>0.00543266709538354</v>
      </c>
      <c r="X23" s="2"/>
      <c r="Y23" s="3"/>
      <c r="AB23">
        <f t="shared" si="26"/>
        <v>22</v>
      </c>
      <c r="AC23" s="63" t="s">
        <v>35</v>
      </c>
      <c r="AD23" s="65">
        <v>145974</v>
      </c>
      <c r="AE23" s="6">
        <f t="shared" si="1"/>
        <v>0.007873466180567931</v>
      </c>
      <c r="AP23">
        <f t="shared" si="27"/>
        <v>22</v>
      </c>
      <c r="AQ23" s="63" t="s">
        <v>44</v>
      </c>
      <c r="AR23" s="65">
        <v>10733</v>
      </c>
      <c r="AS23" s="6">
        <f t="shared" si="3"/>
        <v>0.0021033381208624764</v>
      </c>
      <c r="BC23">
        <f t="shared" si="24"/>
        <v>22</v>
      </c>
      <c r="BD23" s="63" t="s">
        <v>8</v>
      </c>
      <c r="BE23" s="65">
        <v>220783</v>
      </c>
      <c r="BF23" s="6">
        <f t="shared" si="5"/>
        <v>0.0194692321001106</v>
      </c>
      <c r="BJ23" s="4">
        <f>SUM(BJ2:BJ22)</f>
        <v>11340098</v>
      </c>
      <c r="BR23" s="63" t="s">
        <v>33</v>
      </c>
      <c r="BS23" s="65">
        <v>633804</v>
      </c>
      <c r="BT23" s="6">
        <f t="shared" si="6"/>
        <v>0.009311163638657556</v>
      </c>
    </row>
    <row r="24" spans="2:72" ht="12.75">
      <c r="B24" s="63" t="s">
        <v>46</v>
      </c>
      <c r="C24" s="65">
        <v>1001921</v>
      </c>
      <c r="D24" s="6">
        <f t="shared" si="7"/>
        <v>0.030282025563006736</v>
      </c>
      <c r="E24" s="65">
        <v>1001921</v>
      </c>
      <c r="F24" s="6">
        <f t="shared" si="8"/>
        <v>0.05404106970488445</v>
      </c>
      <c r="G24" s="65">
        <v>208377</v>
      </c>
      <c r="H24" s="6">
        <f t="shared" si="9"/>
        <v>0.040835487525478456</v>
      </c>
      <c r="I24" s="65">
        <v>592270</v>
      </c>
      <c r="J24" s="6">
        <f t="shared" si="10"/>
        <v>0.05222794370912844</v>
      </c>
      <c r="K24" s="65">
        <v>2804489</v>
      </c>
      <c r="L24" s="6">
        <f t="shared" si="11"/>
        <v>0.041200522561888366</v>
      </c>
      <c r="O24">
        <v>23</v>
      </c>
      <c r="P24" s="63" t="s">
        <v>44</v>
      </c>
      <c r="Q24" s="65">
        <v>154139</v>
      </c>
      <c r="R24" s="6">
        <f t="shared" si="0"/>
        <v>0.0046586917913251594</v>
      </c>
      <c r="X24" s="2"/>
      <c r="Y24" s="3"/>
      <c r="AB24">
        <f t="shared" si="26"/>
        <v>23</v>
      </c>
      <c r="AC24" s="63" t="s">
        <v>75</v>
      </c>
      <c r="AD24" s="65">
        <v>121825</v>
      </c>
      <c r="AE24" s="6">
        <f t="shared" si="1"/>
        <v>0.0065709305591933375</v>
      </c>
      <c r="AP24">
        <f t="shared" si="27"/>
        <v>23</v>
      </c>
      <c r="AQ24" s="63" t="s">
        <v>33</v>
      </c>
      <c r="AR24" s="65">
        <v>10600</v>
      </c>
      <c r="AS24" s="6">
        <f t="shared" si="3"/>
        <v>0.0020772742086222163</v>
      </c>
      <c r="BC24">
        <f t="shared" si="24"/>
        <v>23</v>
      </c>
      <c r="BD24" s="63" t="s">
        <v>112</v>
      </c>
      <c r="BE24" s="65">
        <v>179558</v>
      </c>
      <c r="BF24" s="6">
        <f t="shared" si="5"/>
        <v>0.015833901964515652</v>
      </c>
      <c r="BR24" s="63" t="s">
        <v>68</v>
      </c>
      <c r="BS24" s="65">
        <v>628335</v>
      </c>
      <c r="BT24" s="6">
        <f t="shared" si="6"/>
        <v>0.009230818999084726</v>
      </c>
    </row>
    <row r="25" spans="2:72" ht="12.75">
      <c r="B25" s="63" t="s">
        <v>48</v>
      </c>
      <c r="C25" s="65">
        <v>1151896</v>
      </c>
      <c r="D25" s="6">
        <f t="shared" si="7"/>
        <v>0.03481486476271603</v>
      </c>
      <c r="E25" s="65">
        <v>1151896</v>
      </c>
      <c r="F25" s="6">
        <f t="shared" si="8"/>
        <v>0.062130339646317</v>
      </c>
      <c r="G25" s="65">
        <v>343696</v>
      </c>
      <c r="H25" s="6">
        <f t="shared" si="9"/>
        <v>0.06735385249119069</v>
      </c>
      <c r="I25" s="65">
        <v>663923</v>
      </c>
      <c r="J25" s="6">
        <f t="shared" si="10"/>
        <v>0.05854649580629726</v>
      </c>
      <c r="K25" s="65">
        <v>3311411</v>
      </c>
      <c r="L25" s="6">
        <f t="shared" si="11"/>
        <v>0.048647672933352676</v>
      </c>
      <c r="O25">
        <v>24</v>
      </c>
      <c r="P25" s="63" t="s">
        <v>122</v>
      </c>
      <c r="Q25" s="65">
        <v>152324</v>
      </c>
      <c r="R25" s="6">
        <f t="shared" si="0"/>
        <v>0.004603835294259166</v>
      </c>
      <c r="X25" s="2"/>
      <c r="Y25" s="3"/>
      <c r="AB25">
        <f t="shared" si="26"/>
        <v>24</v>
      </c>
      <c r="AC25" s="63" t="s">
        <v>17</v>
      </c>
      <c r="AD25" s="65">
        <v>117254</v>
      </c>
      <c r="AE25" s="6">
        <f t="shared" si="1"/>
        <v>0.006324382448492966</v>
      </c>
      <c r="AP25">
        <f t="shared" si="27"/>
        <v>24</v>
      </c>
      <c r="AQ25" s="63" t="s">
        <v>17</v>
      </c>
      <c r="AR25" s="65">
        <v>9624</v>
      </c>
      <c r="AS25" s="6">
        <f t="shared" si="3"/>
        <v>0.0018860082060170012</v>
      </c>
      <c r="BC25">
        <f t="shared" si="24"/>
        <v>24</v>
      </c>
      <c r="BD25" s="63" t="s">
        <v>73</v>
      </c>
      <c r="BE25" s="65">
        <v>166100</v>
      </c>
      <c r="BF25" s="6">
        <f t="shared" si="5"/>
        <v>0.014647139733713059</v>
      </c>
      <c r="BR25" s="63" t="s">
        <v>75</v>
      </c>
      <c r="BS25" s="65">
        <v>501994</v>
      </c>
      <c r="BT25" s="6">
        <f t="shared" si="6"/>
        <v>0.007374753519422821</v>
      </c>
    </row>
    <row r="26" spans="2:72" ht="12.75">
      <c r="B26" s="63" t="s">
        <v>51</v>
      </c>
      <c r="C26" s="65">
        <v>1038460</v>
      </c>
      <c r="D26" s="6">
        <f t="shared" si="7"/>
        <v>0.031386379032039426</v>
      </c>
      <c r="E26" s="65">
        <v>1038461</v>
      </c>
      <c r="F26" s="6">
        <f t="shared" si="8"/>
        <v>0.05601194434172355</v>
      </c>
      <c r="G26" s="65">
        <v>466335</v>
      </c>
      <c r="H26" s="6">
        <f t="shared" si="9"/>
        <v>0.09138732717715485</v>
      </c>
      <c r="I26" s="65">
        <v>661981</v>
      </c>
      <c r="J26" s="6">
        <f t="shared" si="10"/>
        <v>0.05837524508165626</v>
      </c>
      <c r="K26" s="65">
        <v>3205237</v>
      </c>
      <c r="L26" s="6">
        <f t="shared" si="11"/>
        <v>0.04708787923029806</v>
      </c>
      <c r="O26">
        <v>25</v>
      </c>
      <c r="P26" s="63" t="s">
        <v>35</v>
      </c>
      <c r="Q26" s="65">
        <v>145974</v>
      </c>
      <c r="R26" s="6">
        <f t="shared" si="0"/>
        <v>0.004411913114441503</v>
      </c>
      <c r="AB26">
        <f t="shared" si="26"/>
        <v>25</v>
      </c>
      <c r="AC26" s="63" t="s">
        <v>68</v>
      </c>
      <c r="AD26" s="65">
        <v>116833</v>
      </c>
      <c r="AE26" s="6">
        <f t="shared" si="1"/>
        <v>0.006301674779579193</v>
      </c>
      <c r="AP26">
        <f t="shared" si="27"/>
        <v>25</v>
      </c>
      <c r="AQ26" s="63" t="s">
        <v>15</v>
      </c>
      <c r="AR26" s="65">
        <v>7527</v>
      </c>
      <c r="AS26" s="6">
        <f t="shared" si="3"/>
        <v>0.0014750606573867382</v>
      </c>
      <c r="BC26">
        <f t="shared" si="24"/>
        <v>25</v>
      </c>
      <c r="BD26" s="63" t="s">
        <v>130</v>
      </c>
      <c r="BE26" s="65">
        <v>159163</v>
      </c>
      <c r="BF26" s="6">
        <f t="shared" si="5"/>
        <v>0.014035416625147332</v>
      </c>
      <c r="BR26" s="63" t="s">
        <v>44</v>
      </c>
      <c r="BS26" s="65">
        <v>418955</v>
      </c>
      <c r="BT26" s="6">
        <f t="shared" si="6"/>
        <v>0.006154834242500484</v>
      </c>
    </row>
    <row r="27" spans="2:72" ht="12.75">
      <c r="B27" s="63" t="s">
        <v>52</v>
      </c>
      <c r="C27" s="65">
        <v>25219</v>
      </c>
      <c r="D27" s="6">
        <f t="shared" si="7"/>
        <v>0.0007622181815467156</v>
      </c>
      <c r="E27" s="65">
        <v>25219</v>
      </c>
      <c r="F27" s="6">
        <f t="shared" si="8"/>
        <v>0.0013602486991364398</v>
      </c>
      <c r="G27" s="65">
        <v>0</v>
      </c>
      <c r="H27" s="6">
        <f t="shared" si="9"/>
        <v>0</v>
      </c>
      <c r="I27" s="65">
        <v>359471</v>
      </c>
      <c r="J27" s="6">
        <f t="shared" si="10"/>
        <v>0.03169910877313406</v>
      </c>
      <c r="K27" s="65">
        <v>409909</v>
      </c>
      <c r="L27" s="6">
        <f t="shared" si="11"/>
        <v>0.006021940183335038</v>
      </c>
      <c r="O27">
        <f>+O26+1</f>
        <v>26</v>
      </c>
      <c r="P27" s="63" t="s">
        <v>75</v>
      </c>
      <c r="Q27" s="65">
        <v>121825</v>
      </c>
      <c r="R27" s="6">
        <f t="shared" si="0"/>
        <v>0.003682034575793197</v>
      </c>
      <c r="AB27">
        <f t="shared" si="26"/>
        <v>26</v>
      </c>
      <c r="AC27" s="63" t="s">
        <v>43</v>
      </c>
      <c r="AD27" s="65">
        <v>94364</v>
      </c>
      <c r="AE27" s="6">
        <f t="shared" si="1"/>
        <v>0.005089754084036282</v>
      </c>
      <c r="AP27">
        <f t="shared" si="27"/>
        <v>26</v>
      </c>
      <c r="AQ27" s="63" t="s">
        <v>6</v>
      </c>
      <c r="AR27" s="65">
        <v>6238</v>
      </c>
      <c r="AS27" s="6">
        <f t="shared" si="3"/>
        <v>0.001222456274847678</v>
      </c>
      <c r="BC27">
        <f t="shared" si="24"/>
        <v>26</v>
      </c>
      <c r="BD27" s="63" t="s">
        <v>139</v>
      </c>
      <c r="BE27" s="65">
        <v>148778</v>
      </c>
      <c r="BF27" s="6">
        <f t="shared" si="5"/>
        <v>0.013119639706817348</v>
      </c>
      <c r="BR27" s="63" t="s">
        <v>52</v>
      </c>
      <c r="BS27" s="65">
        <v>409909</v>
      </c>
      <c r="BT27" s="6">
        <f>+BS27/$K$76</f>
        <v>0.006021940183335038</v>
      </c>
    </row>
    <row r="28" spans="2:72" ht="12.75">
      <c r="B28" s="63" t="s">
        <v>53</v>
      </c>
      <c r="C28" s="65">
        <v>83623</v>
      </c>
      <c r="D28" s="6">
        <f t="shared" si="7"/>
        <v>0.002527418652424006</v>
      </c>
      <c r="E28" s="65">
        <v>83623</v>
      </c>
      <c r="F28" s="6">
        <f t="shared" si="8"/>
        <v>0.004510411870727884</v>
      </c>
      <c r="G28" s="65">
        <v>2914</v>
      </c>
      <c r="H28" s="6">
        <f t="shared" si="9"/>
        <v>0.0005710544381061452</v>
      </c>
      <c r="I28" s="65">
        <v>15851</v>
      </c>
      <c r="J28" s="6">
        <f t="shared" si="10"/>
        <v>0.0013977833348530146</v>
      </c>
      <c r="K28" s="65">
        <v>186011</v>
      </c>
      <c r="L28" s="6">
        <f t="shared" si="11"/>
        <v>0.0027326726552535656</v>
      </c>
      <c r="O28">
        <f aca="true" t="shared" si="28" ref="O28:O75">+O27+1</f>
        <v>27</v>
      </c>
      <c r="P28" s="63" t="s">
        <v>17</v>
      </c>
      <c r="Q28" s="65">
        <v>117254</v>
      </c>
      <c r="R28" s="6">
        <f t="shared" si="0"/>
        <v>0.0035438808302898053</v>
      </c>
      <c r="AB28">
        <f t="shared" si="26"/>
        <v>27</v>
      </c>
      <c r="AC28" s="63" t="s">
        <v>33</v>
      </c>
      <c r="AD28" s="65">
        <v>84161</v>
      </c>
      <c r="AE28" s="6">
        <f t="shared" si="1"/>
        <v>0.004539430221976363</v>
      </c>
      <c r="AP28">
        <f t="shared" si="27"/>
        <v>27</v>
      </c>
      <c r="AQ28" s="63" t="s">
        <v>75</v>
      </c>
      <c r="AR28" s="65">
        <v>3629</v>
      </c>
      <c r="AS28" s="6">
        <f t="shared" si="3"/>
        <v>0.0007111724625556627</v>
      </c>
      <c r="BC28">
        <f t="shared" si="24"/>
        <v>27</v>
      </c>
      <c r="BD28" s="63" t="s">
        <v>15</v>
      </c>
      <c r="BE28" s="65">
        <v>135259</v>
      </c>
      <c r="BF28" s="6">
        <f t="shared" si="5"/>
        <v>0.01192749833378865</v>
      </c>
      <c r="BR28" s="63" t="s">
        <v>35</v>
      </c>
      <c r="BS28" s="65">
        <v>407113</v>
      </c>
      <c r="BT28" s="6">
        <f t="shared" si="6"/>
        <v>0.00598086437199007</v>
      </c>
    </row>
    <row r="29" spans="2:72" ht="12.75">
      <c r="B29" s="63" t="s">
        <v>54</v>
      </c>
      <c r="C29" s="65">
        <v>45285</v>
      </c>
      <c r="D29" s="6">
        <f t="shared" si="7"/>
        <v>0.001368692269770531</v>
      </c>
      <c r="E29" s="65">
        <v>45285</v>
      </c>
      <c r="F29" s="6">
        <f t="shared" si="8"/>
        <v>0.002442557688266532</v>
      </c>
      <c r="G29" s="65">
        <v>0</v>
      </c>
      <c r="H29" s="6">
        <f t="shared" si="9"/>
        <v>0</v>
      </c>
      <c r="I29" s="65">
        <v>103065</v>
      </c>
      <c r="J29" s="6">
        <f t="shared" si="10"/>
        <v>0.00908854579563598</v>
      </c>
      <c r="K29" s="65">
        <v>193635</v>
      </c>
      <c r="L29" s="6">
        <f t="shared" si="11"/>
        <v>0.0028446762266748963</v>
      </c>
      <c r="O29">
        <f t="shared" si="28"/>
        <v>28</v>
      </c>
      <c r="P29" s="63" t="s">
        <v>68</v>
      </c>
      <c r="Q29" s="65">
        <v>116833</v>
      </c>
      <c r="R29" s="6">
        <f t="shared" si="0"/>
        <v>0.0035311565408877206</v>
      </c>
      <c r="AB29">
        <f t="shared" si="26"/>
        <v>28</v>
      </c>
      <c r="AC29" s="63" t="s">
        <v>6</v>
      </c>
      <c r="AD29" s="65">
        <v>83971</v>
      </c>
      <c r="AE29" s="6">
        <f t="shared" si="1"/>
        <v>0.004529182105364447</v>
      </c>
      <c r="AP29">
        <f t="shared" si="27"/>
        <v>28</v>
      </c>
      <c r="AQ29" s="63" t="s">
        <v>106</v>
      </c>
      <c r="AR29" s="65">
        <v>2923</v>
      </c>
      <c r="AS29" s="6">
        <f t="shared" si="3"/>
        <v>0.0005728181614908244</v>
      </c>
      <c r="BC29">
        <f t="shared" si="24"/>
        <v>28</v>
      </c>
      <c r="BD29" s="63" t="s">
        <v>128</v>
      </c>
      <c r="BE29" s="65">
        <v>109100</v>
      </c>
      <c r="BF29" s="6">
        <f t="shared" si="5"/>
        <v>0.009620728145382871</v>
      </c>
      <c r="BR29" s="63" t="s">
        <v>6</v>
      </c>
      <c r="BS29" s="65">
        <v>401516</v>
      </c>
      <c r="BT29" s="6">
        <f t="shared" si="6"/>
        <v>0.0058986392947018755</v>
      </c>
    </row>
    <row r="30" spans="2:72" ht="12.75">
      <c r="B30" s="63" t="s">
        <v>55</v>
      </c>
      <c r="C30" s="65">
        <v>74313</v>
      </c>
      <c r="D30" s="6">
        <f t="shared" si="7"/>
        <v>0.002246033535242519</v>
      </c>
      <c r="E30" s="65">
        <v>74313</v>
      </c>
      <c r="F30" s="6">
        <f t="shared" si="8"/>
        <v>0.004008254156743973</v>
      </c>
      <c r="G30" s="65">
        <v>0</v>
      </c>
      <c r="H30" s="6">
        <f t="shared" si="9"/>
        <v>0</v>
      </c>
      <c r="I30" s="65">
        <v>16053</v>
      </c>
      <c r="J30" s="6">
        <f t="shared" si="10"/>
        <v>0.001415596232060781</v>
      </c>
      <c r="K30" s="65">
        <v>164679</v>
      </c>
      <c r="L30" s="6">
        <f t="shared" si="11"/>
        <v>0.0024192859572525383</v>
      </c>
      <c r="O30">
        <f t="shared" si="28"/>
        <v>29</v>
      </c>
      <c r="P30" s="63" t="s">
        <v>43</v>
      </c>
      <c r="Q30" s="65">
        <v>94364</v>
      </c>
      <c r="R30" s="6">
        <f t="shared" si="0"/>
        <v>0.0028520542639864496</v>
      </c>
      <c r="AB30">
        <f t="shared" si="26"/>
        <v>29</v>
      </c>
      <c r="AC30" s="63" t="s">
        <v>53</v>
      </c>
      <c r="AD30" s="65">
        <v>83623</v>
      </c>
      <c r="AE30" s="6">
        <f t="shared" si="1"/>
        <v>0.004510411870727884</v>
      </c>
      <c r="AP30">
        <f t="shared" si="27"/>
        <v>29</v>
      </c>
      <c r="AQ30" s="63" t="s">
        <v>53</v>
      </c>
      <c r="AR30" s="65">
        <v>2914</v>
      </c>
      <c r="AS30" s="6">
        <f>+AR30/$G$76</f>
        <v>0.0005710544381061452</v>
      </c>
      <c r="BC30">
        <f t="shared" si="24"/>
        <v>29</v>
      </c>
      <c r="BD30" s="63" t="s">
        <v>136</v>
      </c>
      <c r="BE30" s="65">
        <v>108492</v>
      </c>
      <c r="BF30" s="6">
        <f t="shared" si="5"/>
        <v>0.009567113088440682</v>
      </c>
      <c r="BR30" s="63" t="s">
        <v>2</v>
      </c>
      <c r="BS30" s="65">
        <v>386922</v>
      </c>
      <c r="BT30" s="6">
        <f t="shared" si="6"/>
        <v>0.005684240013311148</v>
      </c>
    </row>
    <row r="31" spans="2:72" ht="12.75">
      <c r="B31" s="63" t="s">
        <v>58</v>
      </c>
      <c r="C31" s="65">
        <v>9550651</v>
      </c>
      <c r="D31" s="6">
        <f t="shared" si="7"/>
        <v>0.28865854466106194</v>
      </c>
      <c r="E31" s="65">
        <v>0</v>
      </c>
      <c r="F31" s="6">
        <f t="shared" si="8"/>
        <v>0</v>
      </c>
      <c r="G31" s="65">
        <v>0</v>
      </c>
      <c r="H31" s="6">
        <f t="shared" si="9"/>
        <v>0</v>
      </c>
      <c r="I31" s="65">
        <v>0</v>
      </c>
      <c r="J31" s="6">
        <f t="shared" si="10"/>
        <v>0</v>
      </c>
      <c r="K31" s="65">
        <v>9550651</v>
      </c>
      <c r="L31" s="6">
        <f t="shared" si="11"/>
        <v>0.14030784645838215</v>
      </c>
      <c r="O31">
        <f t="shared" si="28"/>
        <v>30</v>
      </c>
      <c r="P31" s="63" t="s">
        <v>33</v>
      </c>
      <c r="Q31" s="65">
        <v>84161</v>
      </c>
      <c r="R31" s="6">
        <f t="shared" si="0"/>
        <v>0.002543679145769187</v>
      </c>
      <c r="AB31">
        <f t="shared" si="26"/>
        <v>30</v>
      </c>
      <c r="AC31" s="63" t="s">
        <v>139</v>
      </c>
      <c r="AD31" s="65">
        <v>82012</v>
      </c>
      <c r="AE31" s="6">
        <f t="shared" si="1"/>
        <v>0.004423518629350002</v>
      </c>
      <c r="AP31">
        <f t="shared" si="27"/>
        <v>30</v>
      </c>
      <c r="AQ31" s="63" t="s">
        <v>2</v>
      </c>
      <c r="AR31" s="65">
        <v>2512</v>
      </c>
      <c r="AS31" s="6">
        <f t="shared" si="3"/>
        <v>0.0004922747935904724</v>
      </c>
      <c r="BC31">
        <f t="shared" si="24"/>
        <v>30</v>
      </c>
      <c r="BD31" s="63" t="s">
        <v>131</v>
      </c>
      <c r="BE31" s="65">
        <v>107036</v>
      </c>
      <c r="BF31" s="6">
        <f t="shared" si="5"/>
        <v>0.009438719136289651</v>
      </c>
      <c r="BR31" s="63" t="s">
        <v>122</v>
      </c>
      <c r="BS31" s="65">
        <v>383365</v>
      </c>
      <c r="BT31" s="6">
        <f t="shared" si="6"/>
        <v>0.005631984412111559</v>
      </c>
    </row>
    <row r="32" spans="2:72" ht="12.75">
      <c r="B32" s="63" t="s">
        <v>61</v>
      </c>
      <c r="C32" s="65">
        <v>4208635</v>
      </c>
      <c r="D32" s="6">
        <f t="shared" si="7"/>
        <v>0.12720163830817485</v>
      </c>
      <c r="E32" s="65">
        <v>0</v>
      </c>
      <c r="F32" s="6">
        <f t="shared" si="8"/>
        <v>0</v>
      </c>
      <c r="G32" s="65">
        <v>0</v>
      </c>
      <c r="H32" s="6">
        <f t="shared" si="9"/>
        <v>0</v>
      </c>
      <c r="I32" s="65">
        <v>0</v>
      </c>
      <c r="J32" s="6">
        <f t="shared" si="10"/>
        <v>0</v>
      </c>
      <c r="K32" s="65">
        <v>4208635</v>
      </c>
      <c r="L32" s="6">
        <f t="shared" si="11"/>
        <v>0.06182871862654945</v>
      </c>
      <c r="O32">
        <f t="shared" si="28"/>
        <v>31</v>
      </c>
      <c r="P32" s="63" t="s">
        <v>6</v>
      </c>
      <c r="Q32" s="65">
        <v>83971</v>
      </c>
      <c r="R32" s="6">
        <f t="shared" si="0"/>
        <v>0.0025379365923573205</v>
      </c>
      <c r="AB32">
        <f t="shared" si="26"/>
        <v>31</v>
      </c>
      <c r="AC32" s="63" t="s">
        <v>55</v>
      </c>
      <c r="AD32" s="65">
        <v>74313</v>
      </c>
      <c r="AE32" s="6">
        <f t="shared" si="1"/>
        <v>0.004008254156743973</v>
      </c>
      <c r="AP32">
        <f t="shared" si="27"/>
        <v>31</v>
      </c>
      <c r="AQ32" s="63" t="s">
        <v>70</v>
      </c>
      <c r="AR32" s="65">
        <v>13</v>
      </c>
      <c r="AS32" s="6">
        <f t="shared" si="3"/>
        <v>2.547600444536681E-06</v>
      </c>
      <c r="BC32">
        <f t="shared" si="24"/>
        <v>31</v>
      </c>
      <c r="BD32" s="63" t="s">
        <v>54</v>
      </c>
      <c r="BE32" s="65">
        <v>103065</v>
      </c>
      <c r="BF32" s="6">
        <f t="shared" si="5"/>
        <v>0.00908854579563598</v>
      </c>
      <c r="BR32" s="63" t="s">
        <v>143</v>
      </c>
      <c r="BS32" s="65">
        <v>381666</v>
      </c>
      <c r="BT32" s="6">
        <f t="shared" si="6"/>
        <v>0.00560702453962404</v>
      </c>
    </row>
    <row r="33" spans="2:72" ht="12.75">
      <c r="B33" s="63" t="s">
        <v>63</v>
      </c>
      <c r="C33" s="65">
        <v>824180</v>
      </c>
      <c r="D33" s="6">
        <f t="shared" si="7"/>
        <v>0.024909987742066382</v>
      </c>
      <c r="E33" s="65">
        <v>37118</v>
      </c>
      <c r="F33" s="6">
        <f t="shared" si="8"/>
        <v>0.002002050486321677</v>
      </c>
      <c r="G33" s="65">
        <v>41901</v>
      </c>
      <c r="H33" s="6">
        <f t="shared" si="9"/>
        <v>0.00821130817127165</v>
      </c>
      <c r="I33" s="65">
        <v>80623</v>
      </c>
      <c r="J33" s="6">
        <f t="shared" si="10"/>
        <v>0.007109550552384997</v>
      </c>
      <c r="K33" s="65">
        <v>983822</v>
      </c>
      <c r="L33" s="6">
        <f t="shared" si="11"/>
        <v>0.014453249953158004</v>
      </c>
      <c r="O33">
        <f t="shared" si="28"/>
        <v>32</v>
      </c>
      <c r="P33" s="63" t="s">
        <v>53</v>
      </c>
      <c r="Q33" s="65">
        <v>83623</v>
      </c>
      <c r="R33" s="6">
        <f t="shared" si="0"/>
        <v>0.002527418652424006</v>
      </c>
      <c r="AB33">
        <f t="shared" si="26"/>
        <v>32</v>
      </c>
      <c r="AC33" s="63" t="s">
        <v>131</v>
      </c>
      <c r="AD33" s="65">
        <v>72291</v>
      </c>
      <c r="AE33" s="6">
        <f t="shared" si="1"/>
        <v>0.0038991926210108396</v>
      </c>
      <c r="AP33">
        <f t="shared" si="27"/>
        <v>32</v>
      </c>
      <c r="AQ33" s="63" t="s">
        <v>7</v>
      </c>
      <c r="AR33" s="65">
        <v>0</v>
      </c>
      <c r="AS33" s="6">
        <f t="shared" si="3"/>
        <v>0</v>
      </c>
      <c r="BC33">
        <f t="shared" si="24"/>
        <v>32</v>
      </c>
      <c r="BD33" s="63" t="s">
        <v>44</v>
      </c>
      <c r="BE33" s="65">
        <v>99944</v>
      </c>
      <c r="BF33" s="6">
        <f t="shared" si="5"/>
        <v>0.008813327715510043</v>
      </c>
      <c r="BR33" s="63" t="s">
        <v>70</v>
      </c>
      <c r="BS33" s="65">
        <v>373627</v>
      </c>
      <c r="BT33" s="6">
        <f t="shared" si="6"/>
        <v>0.005488924236547429</v>
      </c>
    </row>
    <row r="34" spans="2:72" ht="12.75">
      <c r="B34" s="63" t="s">
        <v>67</v>
      </c>
      <c r="C34" s="65">
        <v>616789</v>
      </c>
      <c r="D34" s="6">
        <f t="shared" si="7"/>
        <v>0.018641809349221508</v>
      </c>
      <c r="E34" s="65">
        <v>616790</v>
      </c>
      <c r="F34" s="6">
        <f t="shared" si="8"/>
        <v>0.03326808339507374</v>
      </c>
      <c r="G34" s="65">
        <v>65402</v>
      </c>
      <c r="H34" s="6">
        <f t="shared" si="9"/>
        <v>0.012816781867199076</v>
      </c>
      <c r="I34" s="65">
        <v>86833</v>
      </c>
      <c r="J34" s="6">
        <f t="shared" si="10"/>
        <v>0.0076571648675346545</v>
      </c>
      <c r="K34" s="65">
        <v>1385814</v>
      </c>
      <c r="L34" s="6">
        <f t="shared" si="11"/>
        <v>0.020358882125613886</v>
      </c>
      <c r="O34">
        <f t="shared" si="28"/>
        <v>33</v>
      </c>
      <c r="P34" s="63" t="s">
        <v>139</v>
      </c>
      <c r="Q34" s="65">
        <v>82010</v>
      </c>
      <c r="R34" s="6">
        <f t="shared" si="0"/>
        <v>0.002478667396353787</v>
      </c>
      <c r="AB34">
        <f t="shared" si="26"/>
        <v>33</v>
      </c>
      <c r="AC34" s="63" t="s">
        <v>146</v>
      </c>
      <c r="AD34" s="65">
        <v>71585</v>
      </c>
      <c r="AE34" s="6">
        <f t="shared" si="1"/>
        <v>0.003861112777179192</v>
      </c>
      <c r="AP34">
        <f t="shared" si="27"/>
        <v>33</v>
      </c>
      <c r="AQ34" s="63" t="s">
        <v>12</v>
      </c>
      <c r="AR34" s="65">
        <v>0</v>
      </c>
      <c r="AS34" s="6">
        <f t="shared" si="3"/>
        <v>0</v>
      </c>
      <c r="BC34">
        <f t="shared" si="24"/>
        <v>33</v>
      </c>
      <c r="BD34" s="63" t="s">
        <v>135</v>
      </c>
      <c r="BE34" s="65">
        <v>97058</v>
      </c>
      <c r="BF34" s="6">
        <f t="shared" si="5"/>
        <v>0.008558832560353535</v>
      </c>
      <c r="BR34" s="63" t="s">
        <v>140</v>
      </c>
      <c r="BS34" s="65">
        <v>361200</v>
      </c>
      <c r="BT34" s="6">
        <f t="shared" si="6"/>
        <v>0.005306360178041018</v>
      </c>
    </row>
    <row r="35" spans="2:72" ht="12.75">
      <c r="B35" s="63" t="s">
        <v>68</v>
      </c>
      <c r="C35" s="65">
        <v>116833</v>
      </c>
      <c r="D35" s="6">
        <f t="shared" si="7"/>
        <v>0.0035311565408877206</v>
      </c>
      <c r="E35" s="65">
        <v>116833</v>
      </c>
      <c r="F35" s="6">
        <f t="shared" si="8"/>
        <v>0.006301674779579193</v>
      </c>
      <c r="G35" s="65">
        <v>11017</v>
      </c>
      <c r="H35" s="6">
        <f t="shared" si="9"/>
        <v>0.002158993392112355</v>
      </c>
      <c r="I35" s="65">
        <v>383652</v>
      </c>
      <c r="J35" s="6">
        <f t="shared" si="10"/>
        <v>0.03383145366115883</v>
      </c>
      <c r="K35" s="65">
        <v>628335</v>
      </c>
      <c r="L35" s="6">
        <f t="shared" si="11"/>
        <v>0.009230818999084726</v>
      </c>
      <c r="O35">
        <f t="shared" si="28"/>
        <v>34</v>
      </c>
      <c r="P35" s="63" t="s">
        <v>55</v>
      </c>
      <c r="Q35" s="65">
        <v>74313</v>
      </c>
      <c r="R35" s="6">
        <f t="shared" si="0"/>
        <v>0.002246033535242519</v>
      </c>
      <c r="AB35">
        <f t="shared" si="26"/>
        <v>34</v>
      </c>
      <c r="AC35" s="63" t="s">
        <v>140</v>
      </c>
      <c r="AD35" s="65">
        <v>68353</v>
      </c>
      <c r="AE35" s="6">
        <f t="shared" si="1"/>
        <v>0.003686786919864906</v>
      </c>
      <c r="AP35">
        <f t="shared" si="27"/>
        <v>34</v>
      </c>
      <c r="AQ35" s="63" t="s">
        <v>16</v>
      </c>
      <c r="AR35" s="65">
        <v>0</v>
      </c>
      <c r="AS35" s="6">
        <f t="shared" si="3"/>
        <v>0</v>
      </c>
      <c r="BC35">
        <f t="shared" si="24"/>
        <v>34</v>
      </c>
      <c r="BD35" s="63" t="s">
        <v>12</v>
      </c>
      <c r="BE35" s="65">
        <v>96754</v>
      </c>
      <c r="BF35" s="6">
        <f t="shared" si="5"/>
        <v>0.00853202503188244</v>
      </c>
      <c r="BR35" s="63" t="s">
        <v>139</v>
      </c>
      <c r="BS35" s="65">
        <v>312800</v>
      </c>
      <c r="BT35" s="6">
        <f t="shared" si="6"/>
        <v>0.0045953196669192425</v>
      </c>
    </row>
    <row r="36" spans="2:72" ht="12.75">
      <c r="B36" s="63" t="s">
        <v>70</v>
      </c>
      <c r="C36" s="65">
        <v>58141</v>
      </c>
      <c r="D36" s="6">
        <f t="shared" si="7"/>
        <v>0.0017572515679966532</v>
      </c>
      <c r="E36" s="65">
        <v>58141</v>
      </c>
      <c r="F36" s="6">
        <f t="shared" si="8"/>
        <v>0.0031359776207023175</v>
      </c>
      <c r="G36" s="65">
        <v>13</v>
      </c>
      <c r="H36" s="6">
        <f t="shared" si="9"/>
        <v>2.547600444536681E-06</v>
      </c>
      <c r="I36" s="65">
        <v>257332</v>
      </c>
      <c r="J36" s="6">
        <f t="shared" si="10"/>
        <v>0.02269222012014358</v>
      </c>
      <c r="K36" s="65">
        <v>373627</v>
      </c>
      <c r="L36" s="6">
        <f t="shared" si="11"/>
        <v>0.005488924236547429</v>
      </c>
      <c r="O36">
        <f t="shared" si="28"/>
        <v>35</v>
      </c>
      <c r="P36" s="63" t="s">
        <v>131</v>
      </c>
      <c r="Q36" s="65">
        <v>72291</v>
      </c>
      <c r="R36" s="6">
        <f t="shared" si="0"/>
        <v>0.002184920677354123</v>
      </c>
      <c r="AB36">
        <f t="shared" si="26"/>
        <v>35</v>
      </c>
      <c r="AC36" s="63" t="s">
        <v>70</v>
      </c>
      <c r="AD36" s="65">
        <v>58141</v>
      </c>
      <c r="AE36" s="6">
        <f t="shared" si="1"/>
        <v>0.0031359776207023175</v>
      </c>
      <c r="AP36">
        <f t="shared" si="27"/>
        <v>35</v>
      </c>
      <c r="AQ36" s="63" t="s">
        <v>24</v>
      </c>
      <c r="AR36" s="65">
        <v>0</v>
      </c>
      <c r="AS36" s="6">
        <f t="shared" si="3"/>
        <v>0</v>
      </c>
      <c r="BC36">
        <f t="shared" si="24"/>
        <v>35</v>
      </c>
      <c r="BD36" s="63" t="s">
        <v>93</v>
      </c>
      <c r="BE36" s="65">
        <v>93858</v>
      </c>
      <c r="BF36" s="6">
        <f t="shared" si="5"/>
        <v>0.008276648050131489</v>
      </c>
      <c r="BR36" s="63" t="s">
        <v>17</v>
      </c>
      <c r="BS36" s="65">
        <v>289367</v>
      </c>
      <c r="BT36" s="6">
        <f t="shared" si="6"/>
        <v>0.004251067346730884</v>
      </c>
    </row>
    <row r="37" spans="2:72" ht="12.75">
      <c r="B37" s="63" t="s">
        <v>73</v>
      </c>
      <c r="C37" s="65">
        <v>49151</v>
      </c>
      <c r="D37" s="6">
        <f t="shared" si="7"/>
        <v>0.0014855381197193633</v>
      </c>
      <c r="E37" s="65">
        <v>49151</v>
      </c>
      <c r="F37" s="6">
        <f t="shared" si="8"/>
        <v>0.002651079892591108</v>
      </c>
      <c r="G37" s="65">
        <v>0</v>
      </c>
      <c r="H37" s="6">
        <f t="shared" si="9"/>
        <v>0</v>
      </c>
      <c r="I37" s="65">
        <v>166100</v>
      </c>
      <c r="J37" s="6">
        <f t="shared" si="10"/>
        <v>0.014647139733713059</v>
      </c>
      <c r="K37" s="65">
        <v>264402</v>
      </c>
      <c r="L37" s="6">
        <f t="shared" si="11"/>
        <v>0.0038843085376367697</v>
      </c>
      <c r="O37">
        <f t="shared" si="28"/>
        <v>36</v>
      </c>
      <c r="P37" s="63" t="s">
        <v>146</v>
      </c>
      <c r="Q37" s="65">
        <v>71585</v>
      </c>
      <c r="R37" s="6">
        <f t="shared" si="0"/>
        <v>0.002163582557834238</v>
      </c>
      <c r="AB37">
        <f t="shared" si="26"/>
        <v>36</v>
      </c>
      <c r="AC37" s="63" t="s">
        <v>73</v>
      </c>
      <c r="AD37" s="65">
        <v>49151</v>
      </c>
      <c r="AE37" s="6">
        <f t="shared" si="1"/>
        <v>0.002651079892591108</v>
      </c>
      <c r="AP37">
        <f t="shared" si="27"/>
        <v>36</v>
      </c>
      <c r="AQ37" s="63" t="s">
        <v>27</v>
      </c>
      <c r="AR37" s="65">
        <v>0</v>
      </c>
      <c r="AS37" s="6">
        <f t="shared" si="3"/>
        <v>0</v>
      </c>
      <c r="BC37">
        <f t="shared" si="24"/>
        <v>36</v>
      </c>
      <c r="BD37" s="63" t="s">
        <v>28</v>
      </c>
      <c r="BE37" s="65">
        <v>90105</v>
      </c>
      <c r="BF37" s="6">
        <f t="shared" si="5"/>
        <v>0.007945698529236695</v>
      </c>
      <c r="BR37" s="63" t="s">
        <v>73</v>
      </c>
      <c r="BS37" s="65">
        <v>264402</v>
      </c>
      <c r="BT37" s="6">
        <f t="shared" si="6"/>
        <v>0.0038843085376367697</v>
      </c>
    </row>
    <row r="38" spans="2:72" ht="12.75">
      <c r="B38" s="63" t="s">
        <v>75</v>
      </c>
      <c r="C38" s="65">
        <v>121825</v>
      </c>
      <c r="D38" s="6">
        <f t="shared" si="7"/>
        <v>0.003682034575793197</v>
      </c>
      <c r="E38" s="65">
        <v>121825</v>
      </c>
      <c r="F38" s="6">
        <f t="shared" si="8"/>
        <v>0.0065709305591933375</v>
      </c>
      <c r="G38" s="65">
        <v>3629</v>
      </c>
      <c r="H38" s="6">
        <f t="shared" si="9"/>
        <v>0.0007111724625556627</v>
      </c>
      <c r="I38" s="65">
        <v>254715</v>
      </c>
      <c r="J38" s="6">
        <f t="shared" si="10"/>
        <v>0.022461446100377615</v>
      </c>
      <c r="K38" s="65">
        <v>501994</v>
      </c>
      <c r="L38" s="6">
        <f t="shared" si="11"/>
        <v>0.007374753519422821</v>
      </c>
      <c r="O38">
        <f t="shared" si="28"/>
        <v>37</v>
      </c>
      <c r="P38" s="63" t="s">
        <v>140</v>
      </c>
      <c r="Q38" s="65">
        <v>68353</v>
      </c>
      <c r="R38" s="6">
        <f t="shared" si="0"/>
        <v>0.002065898701901846</v>
      </c>
      <c r="AB38">
        <f t="shared" si="26"/>
        <v>37</v>
      </c>
      <c r="AC38" s="63" t="s">
        <v>54</v>
      </c>
      <c r="AD38" s="65">
        <v>45285</v>
      </c>
      <c r="AE38" s="6">
        <f t="shared" si="1"/>
        <v>0.002442557688266532</v>
      </c>
      <c r="AP38">
        <f t="shared" si="27"/>
        <v>37</v>
      </c>
      <c r="AQ38" s="63" t="s">
        <v>28</v>
      </c>
      <c r="AR38" s="65">
        <v>0</v>
      </c>
      <c r="AS38" s="6">
        <f t="shared" si="3"/>
        <v>0</v>
      </c>
      <c r="BC38">
        <f t="shared" si="24"/>
        <v>37</v>
      </c>
      <c r="BD38" s="63" t="s">
        <v>67</v>
      </c>
      <c r="BE38" s="65">
        <v>86833</v>
      </c>
      <c r="BF38" s="6">
        <f t="shared" si="5"/>
        <v>0.0076571648675346545</v>
      </c>
      <c r="BR38" s="63" t="s">
        <v>131</v>
      </c>
      <c r="BS38" s="65">
        <v>251618</v>
      </c>
      <c r="BT38" s="6">
        <f t="shared" si="6"/>
        <v>0.003696499820814853</v>
      </c>
    </row>
    <row r="39" spans="2:72" ht="12.75">
      <c r="B39" s="63" t="s">
        <v>78</v>
      </c>
      <c r="C39" s="65">
        <v>7486</v>
      </c>
      <c r="D39" s="6">
        <f t="shared" si="7"/>
        <v>0.00022625660442756308</v>
      </c>
      <c r="E39" s="65">
        <v>7486</v>
      </c>
      <c r="F39" s="6">
        <f t="shared" si="8"/>
        <v>0.0004037757945095122</v>
      </c>
      <c r="G39" s="65">
        <v>0</v>
      </c>
      <c r="H39" s="6">
        <f t="shared" si="9"/>
        <v>0</v>
      </c>
      <c r="I39" s="65">
        <v>735</v>
      </c>
      <c r="J39" s="6">
        <f t="shared" si="10"/>
        <v>6.481425469162613E-05</v>
      </c>
      <c r="K39" s="65">
        <v>15707</v>
      </c>
      <c r="L39" s="6">
        <f t="shared" si="11"/>
        <v>0.00023075027496259766</v>
      </c>
      <c r="O39">
        <f t="shared" si="28"/>
        <v>38</v>
      </c>
      <c r="P39" s="63" t="s">
        <v>70</v>
      </c>
      <c r="Q39" s="65">
        <v>58141</v>
      </c>
      <c r="R39" s="6">
        <f t="shared" si="0"/>
        <v>0.0017572515679966532</v>
      </c>
      <c r="AB39">
        <f t="shared" si="26"/>
        <v>38</v>
      </c>
      <c r="AC39" s="63" t="s">
        <v>148</v>
      </c>
      <c r="AD39" s="65">
        <v>43009</v>
      </c>
      <c r="AE39" s="6">
        <f t="shared" si="1"/>
        <v>0.002319796038746942</v>
      </c>
      <c r="AP39">
        <f t="shared" si="27"/>
        <v>38</v>
      </c>
      <c r="AQ39" s="63" t="s">
        <v>31</v>
      </c>
      <c r="AR39" s="65">
        <v>0</v>
      </c>
      <c r="AS39" s="6">
        <f t="shared" si="3"/>
        <v>0</v>
      </c>
      <c r="BC39">
        <f t="shared" si="24"/>
        <v>38</v>
      </c>
      <c r="BD39" s="63" t="s">
        <v>63</v>
      </c>
      <c r="BE39" s="65">
        <v>80623</v>
      </c>
      <c r="BF39" s="6">
        <f t="shared" si="5"/>
        <v>0.007109550552384997</v>
      </c>
      <c r="BR39" s="63" t="s">
        <v>82</v>
      </c>
      <c r="BS39" s="65">
        <v>229293</v>
      </c>
      <c r="BT39" s="6">
        <f t="shared" si="6"/>
        <v>0.0033685250396001086</v>
      </c>
    </row>
    <row r="40" spans="2:72" ht="12.75">
      <c r="B40" s="63" t="s">
        <v>79</v>
      </c>
      <c r="C40" s="65">
        <v>1481880</v>
      </c>
      <c r="D40" s="6">
        <f t="shared" si="7"/>
        <v>0.04478828973672418</v>
      </c>
      <c r="E40" s="65">
        <v>1481880</v>
      </c>
      <c r="F40" s="6">
        <f t="shared" si="8"/>
        <v>0.07992883707824686</v>
      </c>
      <c r="G40" s="65">
        <v>567585</v>
      </c>
      <c r="H40" s="6">
        <f t="shared" si="9"/>
        <v>0.1112292152547963</v>
      </c>
      <c r="I40" s="65">
        <v>238602</v>
      </c>
      <c r="J40" s="6">
        <f t="shared" si="10"/>
        <v>0.02104055890875017</v>
      </c>
      <c r="K40" s="65">
        <v>3769947</v>
      </c>
      <c r="L40" s="6">
        <f t="shared" si="11"/>
        <v>0.055383988466570326</v>
      </c>
      <c r="O40">
        <f t="shared" si="28"/>
        <v>39</v>
      </c>
      <c r="P40" s="63" t="s">
        <v>73</v>
      </c>
      <c r="Q40" s="65">
        <v>49151</v>
      </c>
      <c r="R40" s="6">
        <f t="shared" si="0"/>
        <v>0.0014855381197193633</v>
      </c>
      <c r="AB40">
        <f t="shared" si="26"/>
        <v>39</v>
      </c>
      <c r="AC40" s="63" t="s">
        <v>63</v>
      </c>
      <c r="AD40" s="65">
        <v>37118</v>
      </c>
      <c r="AE40" s="6">
        <f t="shared" si="1"/>
        <v>0.002002050486321677</v>
      </c>
      <c r="AP40">
        <f t="shared" si="27"/>
        <v>39</v>
      </c>
      <c r="AQ40" s="63" t="s">
        <v>32</v>
      </c>
      <c r="AR40" s="65">
        <v>0</v>
      </c>
      <c r="AS40" s="6">
        <f t="shared" si="3"/>
        <v>0</v>
      </c>
      <c r="BC40">
        <f t="shared" si="24"/>
        <v>39</v>
      </c>
      <c r="BD40" s="63" t="s">
        <v>39</v>
      </c>
      <c r="BE40" s="65">
        <v>71557</v>
      </c>
      <c r="BF40" s="6">
        <f t="shared" si="5"/>
        <v>0.006310086561862164</v>
      </c>
      <c r="BR40" s="63" t="s">
        <v>88</v>
      </c>
      <c r="BS40" s="65">
        <v>224764</v>
      </c>
      <c r="BT40" s="6">
        <f t="shared" si="6"/>
        <v>0.003301989864499478</v>
      </c>
    </row>
    <row r="41" spans="2:72" ht="12.75">
      <c r="B41" s="63" t="s">
        <v>81</v>
      </c>
      <c r="C41" s="65">
        <v>22740</v>
      </c>
      <c r="D41" s="6">
        <f t="shared" si="7"/>
        <v>0.0006872929715045131</v>
      </c>
      <c r="E41" s="65">
        <v>22741</v>
      </c>
      <c r="F41" s="6">
        <f t="shared" si="8"/>
        <v>0.001226591683534707</v>
      </c>
      <c r="G41" s="65">
        <v>0</v>
      </c>
      <c r="H41" s="6">
        <f t="shared" si="9"/>
        <v>0</v>
      </c>
      <c r="I41" s="65">
        <v>0</v>
      </c>
      <c r="J41" s="6">
        <f t="shared" si="10"/>
        <v>0</v>
      </c>
      <c r="K41" s="65">
        <v>45481</v>
      </c>
      <c r="L41" s="6">
        <f t="shared" si="11"/>
        <v>0.0006681577166596997</v>
      </c>
      <c r="O41">
        <f t="shared" si="28"/>
        <v>40</v>
      </c>
      <c r="P41" s="63" t="s">
        <v>54</v>
      </c>
      <c r="Q41" s="65">
        <v>45285</v>
      </c>
      <c r="R41" s="6">
        <f t="shared" si="0"/>
        <v>0.001368692269770531</v>
      </c>
      <c r="AB41">
        <f t="shared" si="26"/>
        <v>40</v>
      </c>
      <c r="AC41" s="63" t="s">
        <v>82</v>
      </c>
      <c r="AD41" s="65">
        <v>30236</v>
      </c>
      <c r="AE41" s="6">
        <f t="shared" si="1"/>
        <v>0.001630852915146889</v>
      </c>
      <c r="AP41">
        <f t="shared" si="27"/>
        <v>40</v>
      </c>
      <c r="AQ41" s="63" t="s">
        <v>39</v>
      </c>
      <c r="AR41" s="65">
        <v>0</v>
      </c>
      <c r="AS41" s="6">
        <f t="shared" si="3"/>
        <v>0</v>
      </c>
      <c r="BC41">
        <f t="shared" si="24"/>
        <v>40</v>
      </c>
      <c r="BD41" s="63" t="s">
        <v>134</v>
      </c>
      <c r="BE41" s="65">
        <v>69371</v>
      </c>
      <c r="BF41" s="6">
        <f t="shared" si="5"/>
        <v>0.006117319268316729</v>
      </c>
      <c r="BR41" s="63" t="s">
        <v>43</v>
      </c>
      <c r="BS41" s="65">
        <v>207247</v>
      </c>
      <c r="BT41" s="6">
        <f t="shared" si="6"/>
        <v>0.00304464902496807</v>
      </c>
    </row>
    <row r="42" spans="2:72" ht="12.75">
      <c r="B42" s="63" t="s">
        <v>82</v>
      </c>
      <c r="C42" s="65">
        <v>30236</v>
      </c>
      <c r="D42" s="6">
        <f t="shared" si="7"/>
        <v>0.0009138518155853323</v>
      </c>
      <c r="E42" s="65">
        <v>30236</v>
      </c>
      <c r="F42" s="6">
        <f t="shared" si="8"/>
        <v>0.001630852915146889</v>
      </c>
      <c r="G42" s="65">
        <v>168821</v>
      </c>
      <c r="H42" s="6">
        <f t="shared" si="9"/>
        <v>0.03308372728054823</v>
      </c>
      <c r="I42" s="65">
        <v>0</v>
      </c>
      <c r="J42" s="6">
        <f t="shared" si="10"/>
        <v>0</v>
      </c>
      <c r="K42" s="65">
        <v>229293</v>
      </c>
      <c r="L42" s="6">
        <f t="shared" si="11"/>
        <v>0.0033685250396001086</v>
      </c>
      <c r="O42">
        <f t="shared" si="28"/>
        <v>41</v>
      </c>
      <c r="P42" s="63" t="s">
        <v>148</v>
      </c>
      <c r="Q42" s="65">
        <v>43009</v>
      </c>
      <c r="R42" s="6">
        <f t="shared" si="0"/>
        <v>0.0012999025246894283</v>
      </c>
      <c r="AB42">
        <f t="shared" si="26"/>
        <v>41</v>
      </c>
      <c r="AC42" s="63" t="s">
        <v>52</v>
      </c>
      <c r="AD42" s="65">
        <v>25219</v>
      </c>
      <c r="AE42" s="6">
        <f t="shared" si="1"/>
        <v>0.0013602486991364398</v>
      </c>
      <c r="AP42">
        <f t="shared" si="27"/>
        <v>41</v>
      </c>
      <c r="AQ42" s="63" t="s">
        <v>42</v>
      </c>
      <c r="AR42" s="65">
        <v>0</v>
      </c>
      <c r="AS42" s="6">
        <f t="shared" si="3"/>
        <v>0</v>
      </c>
      <c r="BC42">
        <f t="shared" si="24"/>
        <v>41</v>
      </c>
      <c r="BD42" s="63" t="s">
        <v>115</v>
      </c>
      <c r="BE42" s="65">
        <v>65848</v>
      </c>
      <c r="BF42" s="6">
        <f t="shared" si="5"/>
        <v>0.0058066517590941455</v>
      </c>
      <c r="BR42" s="63" t="s">
        <v>54</v>
      </c>
      <c r="BS42" s="65">
        <v>193635</v>
      </c>
      <c r="BT42" s="6">
        <f t="shared" si="6"/>
        <v>0.0028446762266748963</v>
      </c>
    </row>
    <row r="43" spans="2:72" ht="12.75">
      <c r="B43" s="63" t="s">
        <v>88</v>
      </c>
      <c r="C43" s="65">
        <v>1356</v>
      </c>
      <c r="D43" s="6">
        <f t="shared" si="7"/>
        <v>4.098369698153561E-05</v>
      </c>
      <c r="E43" s="65">
        <v>1357</v>
      </c>
      <c r="F43" s="6">
        <f t="shared" si="8"/>
        <v>7.319312759142507E-05</v>
      </c>
      <c r="G43" s="65">
        <v>0</v>
      </c>
      <c r="H43" s="6">
        <f t="shared" si="9"/>
        <v>0</v>
      </c>
      <c r="I43" s="65">
        <v>222051</v>
      </c>
      <c r="J43" s="6">
        <f t="shared" si="10"/>
        <v>0.019581047712286085</v>
      </c>
      <c r="K43" s="65">
        <v>224764</v>
      </c>
      <c r="L43" s="6">
        <f t="shared" si="11"/>
        <v>0.003301989864499478</v>
      </c>
      <c r="O43">
        <f t="shared" si="28"/>
        <v>42</v>
      </c>
      <c r="P43" s="63" t="s">
        <v>82</v>
      </c>
      <c r="Q43" s="65">
        <v>30236</v>
      </c>
      <c r="R43" s="6">
        <f t="shared" si="0"/>
        <v>0.0009138518155853323</v>
      </c>
      <c r="AB43">
        <f t="shared" si="26"/>
        <v>42</v>
      </c>
      <c r="AC43" s="63" t="s">
        <v>145</v>
      </c>
      <c r="AD43" s="65">
        <v>24139</v>
      </c>
      <c r="AE43" s="6">
        <f t="shared" si="1"/>
        <v>0.001301996246816072</v>
      </c>
      <c r="AP43">
        <f t="shared" si="27"/>
        <v>42</v>
      </c>
      <c r="AQ43" s="63" t="s">
        <v>43</v>
      </c>
      <c r="AR43" s="65">
        <v>0</v>
      </c>
      <c r="AS43" s="6">
        <f t="shared" si="3"/>
        <v>0</v>
      </c>
      <c r="BC43">
        <f t="shared" si="24"/>
        <v>42</v>
      </c>
      <c r="BD43" s="63" t="s">
        <v>122</v>
      </c>
      <c r="BE43" s="65">
        <v>60443</v>
      </c>
      <c r="BF43" s="6">
        <f t="shared" si="5"/>
        <v>0.0053300244847972215</v>
      </c>
      <c r="BR43" s="63" t="s">
        <v>146</v>
      </c>
      <c r="BS43" s="65">
        <v>186020</v>
      </c>
      <c r="BT43" s="6">
        <f t="shared" si="6"/>
        <v>0.002732804873530427</v>
      </c>
    </row>
    <row r="44" spans="2:72" ht="12.75">
      <c r="B44" s="63" t="s">
        <v>89</v>
      </c>
      <c r="C44" s="65">
        <v>306282</v>
      </c>
      <c r="D44" s="6">
        <f t="shared" si="7"/>
        <v>0.00925705654786039</v>
      </c>
      <c r="E44" s="65">
        <v>306282</v>
      </c>
      <c r="F44" s="6">
        <f t="shared" si="8"/>
        <v>0.01652007185332119</v>
      </c>
      <c r="G44" s="65">
        <v>50147</v>
      </c>
      <c r="H44" s="6">
        <f t="shared" si="9"/>
        <v>0.009827270730167764</v>
      </c>
      <c r="I44" s="65">
        <v>472721</v>
      </c>
      <c r="J44" s="6">
        <f t="shared" si="10"/>
        <v>0.041685794955211145</v>
      </c>
      <c r="K44" s="65">
        <v>1135432</v>
      </c>
      <c r="L44" s="6">
        <f t="shared" si="11"/>
        <v>0.01668054028148801</v>
      </c>
      <c r="O44">
        <f t="shared" si="28"/>
        <v>43</v>
      </c>
      <c r="P44" s="63" t="s">
        <v>52</v>
      </c>
      <c r="Q44" s="65">
        <v>25219</v>
      </c>
      <c r="R44" s="6">
        <f t="shared" si="0"/>
        <v>0.0007622181815467156</v>
      </c>
      <c r="AB44">
        <f t="shared" si="26"/>
        <v>43</v>
      </c>
      <c r="AC44" s="63" t="s">
        <v>81</v>
      </c>
      <c r="AD44" s="65">
        <v>22741</v>
      </c>
      <c r="AE44" s="6">
        <f t="shared" si="1"/>
        <v>0.001226591683534707</v>
      </c>
      <c r="AP44">
        <f t="shared" si="27"/>
        <v>43</v>
      </c>
      <c r="AQ44" s="63" t="s">
        <v>52</v>
      </c>
      <c r="AR44" s="65">
        <v>0</v>
      </c>
      <c r="AS44" s="6">
        <f t="shared" si="3"/>
        <v>0</v>
      </c>
      <c r="BC44">
        <f t="shared" si="24"/>
        <v>43</v>
      </c>
      <c r="BD44" s="63" t="s">
        <v>110</v>
      </c>
      <c r="BE44" s="65">
        <v>47433</v>
      </c>
      <c r="BF44" s="6">
        <f t="shared" si="5"/>
        <v>0.004182768085425717</v>
      </c>
      <c r="BR44" s="63" t="s">
        <v>53</v>
      </c>
      <c r="BS44" s="65">
        <v>186011</v>
      </c>
      <c r="BT44" s="6">
        <f t="shared" si="6"/>
        <v>0.0027326726552535656</v>
      </c>
    </row>
    <row r="45" spans="2:72" ht="12.75">
      <c r="B45" s="63" t="s">
        <v>93</v>
      </c>
      <c r="C45" s="65">
        <v>241</v>
      </c>
      <c r="D45" s="6">
        <f t="shared" si="7"/>
        <v>7.283975643473511E-06</v>
      </c>
      <c r="E45" s="65">
        <v>241</v>
      </c>
      <c r="F45" s="6">
        <f t="shared" si="8"/>
        <v>1.2998926860378364E-05</v>
      </c>
      <c r="G45" s="65">
        <v>0</v>
      </c>
      <c r="H45" s="6">
        <f t="shared" si="9"/>
        <v>0</v>
      </c>
      <c r="I45" s="65">
        <v>93858</v>
      </c>
      <c r="J45" s="6">
        <f t="shared" si="10"/>
        <v>0.008276648050131489</v>
      </c>
      <c r="K45" s="65">
        <v>94340</v>
      </c>
      <c r="L45" s="6">
        <f t="shared" si="11"/>
        <v>0.001385941359901411</v>
      </c>
      <c r="O45">
        <f t="shared" si="28"/>
        <v>44</v>
      </c>
      <c r="P45" s="63" t="s">
        <v>145</v>
      </c>
      <c r="Q45" s="65">
        <v>24139</v>
      </c>
      <c r="R45" s="6">
        <f t="shared" si="0"/>
        <v>0.0007295762989950501</v>
      </c>
      <c r="AB45">
        <f t="shared" si="26"/>
        <v>44</v>
      </c>
      <c r="AC45" s="63" t="s">
        <v>134</v>
      </c>
      <c r="AD45" s="65">
        <v>10460</v>
      </c>
      <c r="AE45" s="6">
        <f t="shared" si="1"/>
        <v>0.0005641857882139323</v>
      </c>
      <c r="AP45">
        <f t="shared" si="27"/>
        <v>44</v>
      </c>
      <c r="AQ45" s="63" t="s">
        <v>54</v>
      </c>
      <c r="AR45" s="65">
        <v>0</v>
      </c>
      <c r="AS45" s="6">
        <f t="shared" si="3"/>
        <v>0</v>
      </c>
      <c r="BC45">
        <f t="shared" si="24"/>
        <v>44</v>
      </c>
      <c r="BD45" s="63" t="s">
        <v>17</v>
      </c>
      <c r="BE45" s="65">
        <v>45235</v>
      </c>
      <c r="BF45" s="6">
        <f t="shared" si="5"/>
        <v>0.003988942599966949</v>
      </c>
      <c r="BR45" s="63" t="s">
        <v>112</v>
      </c>
      <c r="BS45" s="65">
        <v>179558</v>
      </c>
      <c r="BT45" s="6">
        <f t="shared" si="6"/>
        <v>0.002637872150743879</v>
      </c>
    </row>
    <row r="46" spans="2:72" ht="12.75">
      <c r="B46" s="63" t="s">
        <v>97</v>
      </c>
      <c r="C46" s="65">
        <v>0</v>
      </c>
      <c r="D46" s="6">
        <f t="shared" si="7"/>
        <v>0</v>
      </c>
      <c r="E46" s="65">
        <v>0</v>
      </c>
      <c r="F46" s="6">
        <f t="shared" si="8"/>
        <v>0</v>
      </c>
      <c r="G46" s="65">
        <v>0</v>
      </c>
      <c r="H46" s="6">
        <f t="shared" si="9"/>
        <v>0</v>
      </c>
      <c r="I46" s="65">
        <v>13797</v>
      </c>
      <c r="J46" s="6">
        <f t="shared" si="10"/>
        <v>0.001216656152354239</v>
      </c>
      <c r="K46" s="65">
        <v>13797</v>
      </c>
      <c r="L46" s="6">
        <f t="shared" si="11"/>
        <v>0.00020269061842865982</v>
      </c>
      <c r="O46">
        <f t="shared" si="28"/>
        <v>45</v>
      </c>
      <c r="P46" s="63" t="s">
        <v>81</v>
      </c>
      <c r="Q46" s="65">
        <v>22740</v>
      </c>
      <c r="R46" s="6">
        <f t="shared" si="0"/>
        <v>0.0006872929715045131</v>
      </c>
      <c r="AB46">
        <f t="shared" si="26"/>
        <v>45</v>
      </c>
      <c r="AC46" s="63" t="s">
        <v>121</v>
      </c>
      <c r="AD46" s="65">
        <v>9962</v>
      </c>
      <c r="AE46" s="6">
        <f t="shared" si="1"/>
        <v>0.0005373249351995406</v>
      </c>
      <c r="AP46">
        <f t="shared" si="27"/>
        <v>45</v>
      </c>
      <c r="AQ46" s="63" t="s">
        <v>55</v>
      </c>
      <c r="AR46" s="65">
        <v>0</v>
      </c>
      <c r="AS46" s="6">
        <f t="shared" si="3"/>
        <v>0</v>
      </c>
      <c r="BC46">
        <f t="shared" si="24"/>
        <v>45</v>
      </c>
      <c r="BD46" s="63" t="s">
        <v>146</v>
      </c>
      <c r="BE46" s="65">
        <v>42850</v>
      </c>
      <c r="BF46" s="6">
        <f t="shared" si="5"/>
        <v>0.0037786269571920806</v>
      </c>
      <c r="BR46" s="63" t="s">
        <v>55</v>
      </c>
      <c r="BS46" s="65">
        <v>164679</v>
      </c>
      <c r="BT46" s="6">
        <f t="shared" si="6"/>
        <v>0.0024192859572525383</v>
      </c>
    </row>
    <row r="47" spans="2:72" ht="12.75">
      <c r="B47" s="63" t="s">
        <v>99</v>
      </c>
      <c r="C47" s="65">
        <v>1101294</v>
      </c>
      <c r="D47" s="6">
        <f t="shared" si="7"/>
        <v>0.033285471669309195</v>
      </c>
      <c r="E47" s="65">
        <v>1101295</v>
      </c>
      <c r="F47" s="6">
        <f t="shared" si="8"/>
        <v>0.05940105044274021</v>
      </c>
      <c r="G47" s="65">
        <v>239902</v>
      </c>
      <c r="H47" s="6">
        <f t="shared" si="9"/>
        <v>0.047013418603479906</v>
      </c>
      <c r="I47" s="65">
        <v>661592</v>
      </c>
      <c r="J47" s="6">
        <f t="shared" si="10"/>
        <v>0.05834094202713239</v>
      </c>
      <c r="K47" s="65">
        <v>3104083</v>
      </c>
      <c r="L47" s="6">
        <f t="shared" si="11"/>
        <v>0.045601833943892854</v>
      </c>
      <c r="O47">
        <f t="shared" si="28"/>
        <v>46</v>
      </c>
      <c r="P47" s="63" t="s">
        <v>134</v>
      </c>
      <c r="Q47" s="65">
        <v>10460</v>
      </c>
      <c r="R47" s="6">
        <f t="shared" si="0"/>
        <v>0.00031614267730594575</v>
      </c>
      <c r="AB47">
        <f t="shared" si="26"/>
        <v>46</v>
      </c>
      <c r="AC47" s="63" t="s">
        <v>78</v>
      </c>
      <c r="AD47" s="65">
        <v>7486</v>
      </c>
      <c r="AE47" s="6">
        <f t="shared" si="1"/>
        <v>0.0004037757945095122</v>
      </c>
      <c r="AP47">
        <f t="shared" si="27"/>
        <v>46</v>
      </c>
      <c r="AQ47" s="63" t="s">
        <v>58</v>
      </c>
      <c r="AR47" s="65">
        <v>0</v>
      </c>
      <c r="AS47" s="6">
        <f t="shared" si="3"/>
        <v>0</v>
      </c>
      <c r="BC47">
        <f t="shared" si="24"/>
        <v>46</v>
      </c>
      <c r="BD47" s="63" t="s">
        <v>121</v>
      </c>
      <c r="BE47" s="65">
        <v>36234</v>
      </c>
      <c r="BF47" s="6">
        <f t="shared" si="5"/>
        <v>0.0031952104823080012</v>
      </c>
      <c r="BR47" s="63" t="s">
        <v>130</v>
      </c>
      <c r="BS47" s="65">
        <v>159163</v>
      </c>
      <c r="BT47" s="6">
        <f t="shared" si="6"/>
        <v>0.002338250844456098</v>
      </c>
    </row>
    <row r="48" spans="2:72" ht="12.75">
      <c r="B48" s="63" t="s">
        <v>106</v>
      </c>
      <c r="C48" s="65">
        <v>510</v>
      </c>
      <c r="D48" s="6">
        <f t="shared" si="7"/>
        <v>1.5414222316064275E-05</v>
      </c>
      <c r="E48" s="65">
        <v>510</v>
      </c>
      <c r="F48" s="6">
        <f t="shared" si="8"/>
        <v>2.7508102484618117E-05</v>
      </c>
      <c r="G48" s="65">
        <v>2923</v>
      </c>
      <c r="H48" s="6">
        <f t="shared" si="9"/>
        <v>0.0005728181614908244</v>
      </c>
      <c r="I48" s="65">
        <v>30370</v>
      </c>
      <c r="J48" s="6">
        <f t="shared" si="10"/>
        <v>0.0026781073673261026</v>
      </c>
      <c r="K48" s="65">
        <v>34313</v>
      </c>
      <c r="L48" s="6">
        <f t="shared" si="11"/>
        <v>0.0005040895259942454</v>
      </c>
      <c r="O48">
        <f t="shared" si="28"/>
        <v>47</v>
      </c>
      <c r="P48" s="63" t="s">
        <v>121</v>
      </c>
      <c r="Q48" s="65">
        <v>9962</v>
      </c>
      <c r="R48" s="6">
        <f t="shared" si="0"/>
        <v>0.00030109114257378884</v>
      </c>
      <c r="AB48">
        <f t="shared" si="26"/>
        <v>47</v>
      </c>
      <c r="AC48" s="63" t="s">
        <v>136</v>
      </c>
      <c r="AD48" s="65">
        <v>7225</v>
      </c>
      <c r="AE48" s="6">
        <f t="shared" si="1"/>
        <v>0.00038969811853208997</v>
      </c>
      <c r="AP48">
        <f t="shared" si="27"/>
        <v>47</v>
      </c>
      <c r="AQ48" s="63" t="s">
        <v>61</v>
      </c>
      <c r="AR48" s="65">
        <v>0</v>
      </c>
      <c r="AS48" s="6">
        <f t="shared" si="3"/>
        <v>0</v>
      </c>
      <c r="BC48">
        <f t="shared" si="24"/>
        <v>47</v>
      </c>
      <c r="BD48" s="63" t="s">
        <v>106</v>
      </c>
      <c r="BE48" s="65">
        <v>30370</v>
      </c>
      <c r="BF48" s="6">
        <f t="shared" si="5"/>
        <v>0.0026781073673261026</v>
      </c>
      <c r="BR48" s="63" t="s">
        <v>136</v>
      </c>
      <c r="BS48" s="65">
        <v>122942</v>
      </c>
      <c r="BT48" s="6">
        <f t="shared" si="6"/>
        <v>0.0018061310437672172</v>
      </c>
    </row>
    <row r="49" spans="2:72" ht="12.75">
      <c r="B49" s="63" t="s">
        <v>110</v>
      </c>
      <c r="C49" s="65">
        <v>0</v>
      </c>
      <c r="D49" s="6">
        <f t="shared" si="7"/>
        <v>0</v>
      </c>
      <c r="E49" s="65">
        <v>0</v>
      </c>
      <c r="F49" s="6">
        <f t="shared" si="8"/>
        <v>0</v>
      </c>
      <c r="G49" s="65">
        <v>0</v>
      </c>
      <c r="H49" s="6">
        <f t="shared" si="9"/>
        <v>0</v>
      </c>
      <c r="I49" s="65">
        <v>47433</v>
      </c>
      <c r="J49" s="6">
        <f t="shared" si="10"/>
        <v>0.004182768085425717</v>
      </c>
      <c r="K49" s="65">
        <v>47433</v>
      </c>
      <c r="L49" s="6">
        <f t="shared" si="11"/>
        <v>0.0006968343918189912</v>
      </c>
      <c r="O49">
        <f t="shared" si="28"/>
        <v>48</v>
      </c>
      <c r="P49" s="63" t="s">
        <v>78</v>
      </c>
      <c r="Q49" s="65">
        <v>7486</v>
      </c>
      <c r="R49" s="6">
        <f t="shared" si="0"/>
        <v>0.00022625660442756308</v>
      </c>
      <c r="AB49">
        <f t="shared" si="26"/>
        <v>48</v>
      </c>
      <c r="AC49" s="63" t="s">
        <v>39</v>
      </c>
      <c r="AD49" s="65">
        <v>7034</v>
      </c>
      <c r="AE49" s="6">
        <f t="shared" si="1"/>
        <v>0.00037939606446432125</v>
      </c>
      <c r="AP49">
        <f t="shared" si="27"/>
        <v>48</v>
      </c>
      <c r="AQ49" s="63" t="s">
        <v>73</v>
      </c>
      <c r="AR49" s="65">
        <v>0</v>
      </c>
      <c r="AS49" s="6">
        <f t="shared" si="3"/>
        <v>0</v>
      </c>
      <c r="BC49">
        <f t="shared" si="24"/>
        <v>48</v>
      </c>
      <c r="BD49" s="63" t="s">
        <v>16</v>
      </c>
      <c r="BE49" s="65">
        <v>30027</v>
      </c>
      <c r="BF49" s="6">
        <f t="shared" si="5"/>
        <v>0.002647860715136677</v>
      </c>
      <c r="BR49" s="63" t="s">
        <v>148</v>
      </c>
      <c r="BS49" s="65">
        <v>113948</v>
      </c>
      <c r="BT49" s="6">
        <f t="shared" si="6"/>
        <v>0.0016740009124236377</v>
      </c>
    </row>
    <row r="50" spans="2:72" ht="12.75">
      <c r="B50" s="63" t="s">
        <v>112</v>
      </c>
      <c r="C50" s="65">
        <v>0</v>
      </c>
      <c r="D50" s="6">
        <f t="shared" si="7"/>
        <v>0</v>
      </c>
      <c r="E50" s="65">
        <v>0</v>
      </c>
      <c r="F50" s="6">
        <f t="shared" si="8"/>
        <v>0</v>
      </c>
      <c r="G50" s="65">
        <v>0</v>
      </c>
      <c r="H50" s="6">
        <f t="shared" si="9"/>
        <v>0</v>
      </c>
      <c r="I50" s="65">
        <v>179558</v>
      </c>
      <c r="J50" s="6">
        <f t="shared" si="10"/>
        <v>0.015833901964515652</v>
      </c>
      <c r="K50" s="65">
        <v>179558</v>
      </c>
      <c r="L50" s="6">
        <f t="shared" si="11"/>
        <v>0.002637872150743879</v>
      </c>
      <c r="O50">
        <f t="shared" si="28"/>
        <v>49</v>
      </c>
      <c r="P50" s="63" t="s">
        <v>136</v>
      </c>
      <c r="Q50" s="65">
        <v>7225</v>
      </c>
      <c r="R50" s="6">
        <f t="shared" si="0"/>
        <v>0.00021836814947757724</v>
      </c>
      <c r="AB50">
        <f t="shared" si="26"/>
        <v>49</v>
      </c>
      <c r="AC50" s="63" t="s">
        <v>123</v>
      </c>
      <c r="AD50" s="65">
        <v>4865</v>
      </c>
      <c r="AE50" s="6">
        <f t="shared" si="1"/>
        <v>0.00026240572272091594</v>
      </c>
      <c r="AP50">
        <f t="shared" si="27"/>
        <v>49</v>
      </c>
      <c r="AQ50" s="63" t="s">
        <v>78</v>
      </c>
      <c r="AR50" s="65">
        <v>0</v>
      </c>
      <c r="AS50" s="6">
        <f t="shared" si="3"/>
        <v>0</v>
      </c>
      <c r="BC50">
        <f t="shared" si="24"/>
        <v>49</v>
      </c>
      <c r="BD50" s="63" t="s">
        <v>148</v>
      </c>
      <c r="BE50" s="65">
        <v>27930</v>
      </c>
      <c r="BF50" s="6">
        <f>+BE50/$I$76</f>
        <v>0.0024629416782817925</v>
      </c>
      <c r="BR50" s="63" t="s">
        <v>128</v>
      </c>
      <c r="BS50" s="65">
        <v>109100</v>
      </c>
      <c r="BT50" s="6">
        <f t="shared" si="6"/>
        <v>0.00160277933395425</v>
      </c>
    </row>
    <row r="51" spans="2:72" ht="12.75">
      <c r="B51" s="63" t="s">
        <v>115</v>
      </c>
      <c r="C51" s="65">
        <v>924815</v>
      </c>
      <c r="D51" s="6">
        <f t="shared" si="7"/>
        <v>0.02795157649260977</v>
      </c>
      <c r="E51" s="65">
        <v>924817</v>
      </c>
      <c r="F51" s="6">
        <f t="shared" si="8"/>
        <v>0.049882276108857</v>
      </c>
      <c r="G51" s="65">
        <v>47020</v>
      </c>
      <c r="H51" s="6">
        <f t="shared" si="9"/>
        <v>0.00921447483862421</v>
      </c>
      <c r="I51" s="65">
        <v>65848</v>
      </c>
      <c r="J51" s="6">
        <f t="shared" si="10"/>
        <v>0.0058066517590941455</v>
      </c>
      <c r="K51" s="65">
        <v>1962500</v>
      </c>
      <c r="L51" s="6">
        <f t="shared" si="11"/>
        <v>0.02883092981562984</v>
      </c>
      <c r="O51">
        <f t="shared" si="28"/>
        <v>50</v>
      </c>
      <c r="P51" s="63" t="s">
        <v>39</v>
      </c>
      <c r="Q51" s="65">
        <v>7034</v>
      </c>
      <c r="R51" s="6">
        <f t="shared" si="0"/>
        <v>0.00021259537210038454</v>
      </c>
      <c r="AB51">
        <f t="shared" si="26"/>
        <v>50</v>
      </c>
      <c r="AC51" s="63" t="s">
        <v>7</v>
      </c>
      <c r="AD51" s="65">
        <v>4338</v>
      </c>
      <c r="AE51" s="6">
        <f t="shared" si="1"/>
        <v>0.00023398068348681056</v>
      </c>
      <c r="AP51">
        <f t="shared" si="27"/>
        <v>50</v>
      </c>
      <c r="AQ51" s="63" t="s">
        <v>81</v>
      </c>
      <c r="AR51" s="65">
        <v>0</v>
      </c>
      <c r="AS51" s="6">
        <f t="shared" si="3"/>
        <v>0</v>
      </c>
      <c r="BC51">
        <f t="shared" si="24"/>
        <v>50</v>
      </c>
      <c r="BD51" s="63" t="s">
        <v>2</v>
      </c>
      <c r="BE51" s="65">
        <v>24915</v>
      </c>
      <c r="BF51" s="6">
        <f t="shared" si="5"/>
        <v>0.002197070960056959</v>
      </c>
      <c r="BR51" s="63" t="s">
        <v>12</v>
      </c>
      <c r="BS51" s="65">
        <v>96754</v>
      </c>
      <c r="BT51" s="6">
        <f t="shared" si="6"/>
        <v>0.0014214052399395922</v>
      </c>
    </row>
    <row r="52" spans="2:72" ht="12.75">
      <c r="B52" s="63" t="s">
        <v>120</v>
      </c>
      <c r="C52" s="65">
        <v>0</v>
      </c>
      <c r="D52" s="6">
        <f t="shared" si="7"/>
        <v>0</v>
      </c>
      <c r="E52" s="65">
        <v>0</v>
      </c>
      <c r="F52" s="6">
        <f t="shared" si="8"/>
        <v>0</v>
      </c>
      <c r="G52" s="65">
        <v>0</v>
      </c>
      <c r="H52" s="6">
        <f t="shared" si="9"/>
        <v>0</v>
      </c>
      <c r="I52" s="65">
        <v>15263</v>
      </c>
      <c r="J52" s="6">
        <f t="shared" si="10"/>
        <v>0.0013459319310997137</v>
      </c>
      <c r="K52" s="65">
        <v>15263</v>
      </c>
      <c r="L52" s="6">
        <f t="shared" si="11"/>
        <v>0.00022422750663743095</v>
      </c>
      <c r="O52">
        <f t="shared" si="28"/>
        <v>51</v>
      </c>
      <c r="P52" s="63" t="s">
        <v>123</v>
      </c>
      <c r="Q52" s="65">
        <v>4864</v>
      </c>
      <c r="R52" s="6">
        <f t="shared" si="0"/>
        <v>0.00014700936734379734</v>
      </c>
      <c r="AB52">
        <f t="shared" si="26"/>
        <v>51</v>
      </c>
      <c r="AC52" s="63" t="s">
        <v>27</v>
      </c>
      <c r="AD52" s="65">
        <v>2984</v>
      </c>
      <c r="AE52" s="6">
        <f t="shared" si="1"/>
        <v>0.00016094936826294208</v>
      </c>
      <c r="AP52">
        <f t="shared" si="27"/>
        <v>51</v>
      </c>
      <c r="AQ52" s="63" t="s">
        <v>88</v>
      </c>
      <c r="AR52" s="65">
        <v>0</v>
      </c>
      <c r="AS52" s="6">
        <f t="shared" si="3"/>
        <v>0</v>
      </c>
      <c r="BC52">
        <f t="shared" si="24"/>
        <v>51</v>
      </c>
      <c r="BD52" s="63" t="s">
        <v>141</v>
      </c>
      <c r="BE52" s="65">
        <v>24654</v>
      </c>
      <c r="BF52" s="6">
        <f t="shared" si="5"/>
        <v>0.0021740552859419735</v>
      </c>
      <c r="BR52" s="63" t="s">
        <v>93</v>
      </c>
      <c r="BS52" s="65">
        <v>94340</v>
      </c>
      <c r="BT52" s="6">
        <f t="shared" si="6"/>
        <v>0.001385941359901411</v>
      </c>
    </row>
    <row r="53" spans="2:72" ht="12.75">
      <c r="B53" s="63" t="s">
        <v>121</v>
      </c>
      <c r="C53" s="65">
        <v>9962</v>
      </c>
      <c r="D53" s="6">
        <f t="shared" si="7"/>
        <v>0.00030109114257378884</v>
      </c>
      <c r="E53" s="65">
        <v>9962</v>
      </c>
      <c r="F53" s="6">
        <f t="shared" si="8"/>
        <v>0.0005373249351995406</v>
      </c>
      <c r="G53" s="65">
        <v>0</v>
      </c>
      <c r="H53" s="6">
        <f t="shared" si="9"/>
        <v>0</v>
      </c>
      <c r="I53" s="65">
        <v>36234</v>
      </c>
      <c r="J53" s="6">
        <f t="shared" si="10"/>
        <v>0.0031952104823080012</v>
      </c>
      <c r="K53" s="65">
        <v>56158</v>
      </c>
      <c r="L53" s="6">
        <f t="shared" si="11"/>
        <v>0.0008250126657763774</v>
      </c>
      <c r="O53">
        <f t="shared" si="28"/>
        <v>52</v>
      </c>
      <c r="P53" s="63" t="s">
        <v>7</v>
      </c>
      <c r="Q53" s="65">
        <v>4338</v>
      </c>
      <c r="R53" s="6">
        <f t="shared" si="0"/>
        <v>0.00013111156158252319</v>
      </c>
      <c r="AB53">
        <f t="shared" si="26"/>
        <v>52</v>
      </c>
      <c r="AC53" s="63" t="s">
        <v>24</v>
      </c>
      <c r="AD53" s="65">
        <v>2957</v>
      </c>
      <c r="AE53" s="6">
        <f t="shared" si="1"/>
        <v>0.00015949305695493288</v>
      </c>
      <c r="AP53">
        <f t="shared" si="27"/>
        <v>52</v>
      </c>
      <c r="AQ53" s="63" t="s">
        <v>93</v>
      </c>
      <c r="AR53" s="65">
        <v>0</v>
      </c>
      <c r="AS53" s="6">
        <f t="shared" si="3"/>
        <v>0</v>
      </c>
      <c r="BC53">
        <f t="shared" si="24"/>
        <v>52</v>
      </c>
      <c r="BD53" s="63" t="s">
        <v>42</v>
      </c>
      <c r="BE53" s="65">
        <v>20157</v>
      </c>
      <c r="BF53" s="6">
        <f t="shared" si="5"/>
        <v>0.0017774978664205547</v>
      </c>
      <c r="BR53" s="63" t="s">
        <v>134</v>
      </c>
      <c r="BS53" s="65">
        <v>90291</v>
      </c>
      <c r="BT53" s="6">
        <f t="shared" si="6"/>
        <v>0.001326457826233393</v>
      </c>
    </row>
    <row r="54" spans="2:72" ht="12.75">
      <c r="B54" s="63" t="s">
        <v>122</v>
      </c>
      <c r="C54" s="65">
        <v>152324</v>
      </c>
      <c r="D54" s="6">
        <f t="shared" si="7"/>
        <v>0.004603835294259166</v>
      </c>
      <c r="E54" s="65">
        <v>152324</v>
      </c>
      <c r="F54" s="6">
        <f t="shared" si="8"/>
        <v>0.008215969025229353</v>
      </c>
      <c r="G54" s="65">
        <v>18274</v>
      </c>
      <c r="H54" s="6">
        <f t="shared" si="9"/>
        <v>0.0035811423479587155</v>
      </c>
      <c r="I54" s="65">
        <v>60443</v>
      </c>
      <c r="J54" s="6">
        <f t="shared" si="10"/>
        <v>0.0053300244847972215</v>
      </c>
      <c r="K54" s="65">
        <v>383365</v>
      </c>
      <c r="L54" s="6">
        <f t="shared" si="11"/>
        <v>0.005631984412111559</v>
      </c>
      <c r="O54">
        <f t="shared" si="28"/>
        <v>53</v>
      </c>
      <c r="P54" s="63" t="s">
        <v>27</v>
      </c>
      <c r="Q54" s="65">
        <v>2984</v>
      </c>
      <c r="R54" s="6">
        <f t="shared" si="0"/>
        <v>9.018831253163883E-05</v>
      </c>
      <c r="AB54">
        <f t="shared" si="26"/>
        <v>53</v>
      </c>
      <c r="AC54" s="63" t="s">
        <v>88</v>
      </c>
      <c r="AD54" s="65">
        <v>1357</v>
      </c>
      <c r="AE54" s="6">
        <f t="shared" si="1"/>
        <v>7.319312759142507E-05</v>
      </c>
      <c r="AP54">
        <f t="shared" si="27"/>
        <v>53</v>
      </c>
      <c r="AQ54" s="63" t="s">
        <v>97</v>
      </c>
      <c r="AR54" s="65">
        <v>0</v>
      </c>
      <c r="AS54" s="6">
        <f t="shared" si="3"/>
        <v>0</v>
      </c>
      <c r="BC54">
        <f t="shared" si="24"/>
        <v>53</v>
      </c>
      <c r="BD54" s="63" t="s">
        <v>43</v>
      </c>
      <c r="BE54" s="65">
        <v>18519</v>
      </c>
      <c r="BF54" s="6">
        <f t="shared" si="5"/>
        <v>0.001633054670250645</v>
      </c>
      <c r="BR54" s="63" t="s">
        <v>39</v>
      </c>
      <c r="BS54" s="65">
        <v>85625</v>
      </c>
      <c r="BT54" s="6">
        <f t="shared" si="6"/>
        <v>0.0012579099951405377</v>
      </c>
    </row>
    <row r="55" spans="2:72" ht="12.75">
      <c r="B55" s="63" t="s">
        <v>123</v>
      </c>
      <c r="C55" s="65">
        <v>4864</v>
      </c>
      <c r="D55" s="6">
        <f t="shared" si="7"/>
        <v>0.00014700936734379734</v>
      </c>
      <c r="E55" s="65">
        <v>4865</v>
      </c>
      <c r="F55" s="6">
        <f t="shared" si="8"/>
        <v>0.00026240572272091594</v>
      </c>
      <c r="G55" s="65">
        <v>0</v>
      </c>
      <c r="H55" s="6">
        <f t="shared" si="9"/>
        <v>0</v>
      </c>
      <c r="I55" s="65">
        <v>0</v>
      </c>
      <c r="J55" s="6">
        <f t="shared" si="10"/>
        <v>0</v>
      </c>
      <c r="K55" s="65">
        <v>9729</v>
      </c>
      <c r="L55" s="6">
        <f t="shared" si="11"/>
        <v>0.00014292795728726763</v>
      </c>
      <c r="O55">
        <f t="shared" si="28"/>
        <v>54</v>
      </c>
      <c r="P55" s="63" t="s">
        <v>24</v>
      </c>
      <c r="Q55" s="65">
        <v>2957</v>
      </c>
      <c r="R55" s="6">
        <f t="shared" si="0"/>
        <v>8.937226546784719E-05</v>
      </c>
      <c r="AB55">
        <f t="shared" si="26"/>
        <v>54</v>
      </c>
      <c r="AC55" s="63" t="s">
        <v>143</v>
      </c>
      <c r="AD55" s="65">
        <v>797</v>
      </c>
      <c r="AE55" s="6">
        <f t="shared" si="1"/>
        <v>4.298815231419733E-05</v>
      </c>
      <c r="AP55">
        <f t="shared" si="27"/>
        <v>54</v>
      </c>
      <c r="AQ55" s="63" t="s">
        <v>110</v>
      </c>
      <c r="AR55" s="65">
        <v>0</v>
      </c>
      <c r="AS55" s="6">
        <f t="shared" si="3"/>
        <v>0</v>
      </c>
      <c r="BC55">
        <f t="shared" si="24"/>
        <v>54</v>
      </c>
      <c r="BD55" s="63" t="s">
        <v>149</v>
      </c>
      <c r="BE55" s="65">
        <v>18462</v>
      </c>
      <c r="BF55" s="6">
        <f t="shared" si="5"/>
        <v>0.001628028258662315</v>
      </c>
      <c r="BR55" s="63" t="s">
        <v>121</v>
      </c>
      <c r="BS55" s="65">
        <v>56158</v>
      </c>
      <c r="BT55" s="6">
        <f t="shared" si="6"/>
        <v>0.0008250126657763774</v>
      </c>
    </row>
    <row r="56" spans="2:72" ht="12.75">
      <c r="B56" s="63" t="s">
        <v>127</v>
      </c>
      <c r="C56" s="65">
        <v>468150</v>
      </c>
      <c r="D56" s="6">
        <f t="shared" si="7"/>
        <v>0.014149349367187238</v>
      </c>
      <c r="E56" s="65">
        <v>468151</v>
      </c>
      <c r="F56" s="6">
        <f t="shared" si="8"/>
        <v>0.025250873894659718</v>
      </c>
      <c r="G56" s="65">
        <v>47780</v>
      </c>
      <c r="H56" s="6">
        <f t="shared" si="9"/>
        <v>0.009363411479997124</v>
      </c>
      <c r="I56" s="65">
        <v>527942</v>
      </c>
      <c r="J56" s="6">
        <f t="shared" si="10"/>
        <v>0.04655532959238977</v>
      </c>
      <c r="K56" s="65">
        <v>1512023</v>
      </c>
      <c r="L56" s="6">
        <f t="shared" si="11"/>
        <v>0.022213008403881823</v>
      </c>
      <c r="O56">
        <f t="shared" si="28"/>
        <v>55</v>
      </c>
      <c r="P56" s="63" t="s">
        <v>88</v>
      </c>
      <c r="Q56" s="65">
        <v>1356</v>
      </c>
      <c r="R56" s="6">
        <f t="shared" si="0"/>
        <v>4.098369698153561E-05</v>
      </c>
      <c r="AB56">
        <f t="shared" si="26"/>
        <v>55</v>
      </c>
      <c r="AC56" s="63" t="s">
        <v>106</v>
      </c>
      <c r="AD56" s="65">
        <v>510</v>
      </c>
      <c r="AE56" s="6">
        <f t="shared" si="1"/>
        <v>2.7508102484618117E-05</v>
      </c>
      <c r="AP56">
        <f t="shared" si="27"/>
        <v>55</v>
      </c>
      <c r="AQ56" s="63" t="s">
        <v>112</v>
      </c>
      <c r="AR56" s="65">
        <v>0</v>
      </c>
      <c r="AS56" s="6">
        <f t="shared" si="3"/>
        <v>0</v>
      </c>
      <c r="BC56">
        <f t="shared" si="24"/>
        <v>55</v>
      </c>
      <c r="BD56" s="63" t="s">
        <v>55</v>
      </c>
      <c r="BE56" s="65">
        <v>16053</v>
      </c>
      <c r="BF56" s="6">
        <f t="shared" si="5"/>
        <v>0.001415596232060781</v>
      </c>
      <c r="BR56" s="63" t="s">
        <v>145</v>
      </c>
      <c r="BS56" s="65">
        <v>48278</v>
      </c>
      <c r="BT56" s="6">
        <f t="shared" si="6"/>
        <v>0.0007092482189243197</v>
      </c>
    </row>
    <row r="57" spans="2:72" ht="12.75">
      <c r="B57" s="63" t="s">
        <v>128</v>
      </c>
      <c r="C57" s="65">
        <v>0</v>
      </c>
      <c r="D57" s="6">
        <f t="shared" si="7"/>
        <v>0</v>
      </c>
      <c r="E57" s="65">
        <v>0</v>
      </c>
      <c r="F57" s="6">
        <f t="shared" si="8"/>
        <v>0</v>
      </c>
      <c r="G57" s="65">
        <v>0</v>
      </c>
      <c r="H57" s="6">
        <f t="shared" si="9"/>
        <v>0</v>
      </c>
      <c r="I57" s="65">
        <v>109100</v>
      </c>
      <c r="J57" s="6">
        <f t="shared" si="10"/>
        <v>0.009620728145382871</v>
      </c>
      <c r="K57" s="65">
        <v>109100</v>
      </c>
      <c r="L57" s="6">
        <f t="shared" si="11"/>
        <v>0.00160277933395425</v>
      </c>
      <c r="O57">
        <f t="shared" si="28"/>
        <v>56</v>
      </c>
      <c r="P57" s="63" t="s">
        <v>143</v>
      </c>
      <c r="Q57" s="65">
        <v>797</v>
      </c>
      <c r="R57" s="6">
        <f t="shared" si="0"/>
        <v>2.4088500364516134E-05</v>
      </c>
      <c r="AB57">
        <f t="shared" si="26"/>
        <v>56</v>
      </c>
      <c r="AC57" s="63" t="s">
        <v>93</v>
      </c>
      <c r="AD57" s="65">
        <v>241</v>
      </c>
      <c r="AE57" s="6">
        <f t="shared" si="1"/>
        <v>1.2998926860378364E-05</v>
      </c>
      <c r="AP57">
        <f t="shared" si="27"/>
        <v>56</v>
      </c>
      <c r="AQ57" s="63" t="s">
        <v>120</v>
      </c>
      <c r="AR57" s="65">
        <v>0</v>
      </c>
      <c r="AS57" s="6">
        <f t="shared" si="3"/>
        <v>0</v>
      </c>
      <c r="BC57">
        <f t="shared" si="24"/>
        <v>56</v>
      </c>
      <c r="BD57" s="63" t="s">
        <v>53</v>
      </c>
      <c r="BE57" s="65">
        <v>15851</v>
      </c>
      <c r="BF57" s="6">
        <f t="shared" si="5"/>
        <v>0.0013977833348530146</v>
      </c>
      <c r="BR57" s="63" t="s">
        <v>110</v>
      </c>
      <c r="BS57" s="65">
        <v>47433</v>
      </c>
      <c r="BT57" s="6">
        <f t="shared" si="6"/>
        <v>0.0006968343918189912</v>
      </c>
    </row>
    <row r="58" spans="2:72" ht="12.75">
      <c r="B58" s="63" t="s">
        <v>130</v>
      </c>
      <c r="C58" s="65">
        <v>0</v>
      </c>
      <c r="D58" s="6">
        <f t="shared" si="7"/>
        <v>0</v>
      </c>
      <c r="E58" s="65">
        <v>0</v>
      </c>
      <c r="F58" s="6">
        <f t="shared" si="8"/>
        <v>0</v>
      </c>
      <c r="G58" s="65">
        <v>0</v>
      </c>
      <c r="H58" s="6">
        <f t="shared" si="9"/>
        <v>0</v>
      </c>
      <c r="I58" s="65">
        <v>159163</v>
      </c>
      <c r="J58" s="6">
        <f t="shared" si="10"/>
        <v>0.014035416625147332</v>
      </c>
      <c r="K58" s="65">
        <v>159163</v>
      </c>
      <c r="L58" s="6">
        <f t="shared" si="11"/>
        <v>0.002338250844456098</v>
      </c>
      <c r="O58">
        <f t="shared" si="28"/>
        <v>57</v>
      </c>
      <c r="P58" s="63" t="s">
        <v>106</v>
      </c>
      <c r="Q58" s="65">
        <v>510</v>
      </c>
      <c r="R58" s="6">
        <f t="shared" si="0"/>
        <v>1.5414222316064275E-05</v>
      </c>
      <c r="AB58">
        <f t="shared" si="26"/>
        <v>57</v>
      </c>
      <c r="AC58" s="63" t="s">
        <v>12</v>
      </c>
      <c r="AD58" s="65">
        <v>0</v>
      </c>
      <c r="AE58" s="6">
        <f t="shared" si="1"/>
        <v>0</v>
      </c>
      <c r="AP58">
        <f t="shared" si="27"/>
        <v>57</v>
      </c>
      <c r="AQ58" s="63" t="s">
        <v>121</v>
      </c>
      <c r="AR58" s="65">
        <v>0</v>
      </c>
      <c r="AS58" s="6">
        <f t="shared" si="3"/>
        <v>0</v>
      </c>
      <c r="BC58">
        <f t="shared" si="24"/>
        <v>57</v>
      </c>
      <c r="BD58" s="63" t="s">
        <v>120</v>
      </c>
      <c r="BE58" s="65">
        <v>15263</v>
      </c>
      <c r="BF58" s="6">
        <f t="shared" si="5"/>
        <v>0.0013459319310997137</v>
      </c>
      <c r="BR58" s="63" t="s">
        <v>81</v>
      </c>
      <c r="BS58" s="65">
        <v>45481</v>
      </c>
      <c r="BT58" s="6">
        <f t="shared" si="6"/>
        <v>0.0006681577166596997</v>
      </c>
    </row>
    <row r="59" spans="2:72" ht="12.75">
      <c r="B59" s="63" t="s">
        <v>131</v>
      </c>
      <c r="C59" s="65">
        <v>72291</v>
      </c>
      <c r="D59" s="6">
        <f t="shared" si="7"/>
        <v>0.002184920677354123</v>
      </c>
      <c r="E59" s="65">
        <v>72291</v>
      </c>
      <c r="F59" s="6">
        <f t="shared" si="8"/>
        <v>0.0038991926210108396</v>
      </c>
      <c r="G59" s="65">
        <v>0</v>
      </c>
      <c r="H59" s="6">
        <f t="shared" si="9"/>
        <v>0</v>
      </c>
      <c r="I59" s="65">
        <v>107036</v>
      </c>
      <c r="J59" s="6">
        <f t="shared" si="10"/>
        <v>0.009438719136289651</v>
      </c>
      <c r="K59" s="65">
        <v>251618</v>
      </c>
      <c r="L59" s="6">
        <f t="shared" si="11"/>
        <v>0.003696499820814853</v>
      </c>
      <c r="O59">
        <f t="shared" si="28"/>
        <v>58</v>
      </c>
      <c r="P59" s="63" t="s">
        <v>93</v>
      </c>
      <c r="Q59" s="65">
        <v>241</v>
      </c>
      <c r="R59" s="6">
        <f t="shared" si="0"/>
        <v>7.283975643473511E-06</v>
      </c>
      <c r="AB59">
        <f t="shared" si="26"/>
        <v>58</v>
      </c>
      <c r="AC59" s="63" t="s">
        <v>16</v>
      </c>
      <c r="AD59" s="65">
        <v>0</v>
      </c>
      <c r="AE59" s="6">
        <f t="shared" si="1"/>
        <v>0</v>
      </c>
      <c r="AP59">
        <f t="shared" si="27"/>
        <v>58</v>
      </c>
      <c r="AQ59" s="63" t="s">
        <v>123</v>
      </c>
      <c r="AR59" s="65">
        <v>0</v>
      </c>
      <c r="AS59" s="6">
        <f t="shared" si="3"/>
        <v>0</v>
      </c>
      <c r="BC59">
        <f t="shared" si="24"/>
        <v>58</v>
      </c>
      <c r="BD59" s="63" t="s">
        <v>7</v>
      </c>
      <c r="BE59" s="65">
        <v>14121</v>
      </c>
      <c r="BF59" s="6">
        <f t="shared" si="5"/>
        <v>0.001245227334014221</v>
      </c>
      <c r="BR59" s="63" t="s">
        <v>106</v>
      </c>
      <c r="BS59" s="65">
        <v>34313</v>
      </c>
      <c r="BT59" s="6">
        <f t="shared" si="6"/>
        <v>0.0005040895259942454</v>
      </c>
    </row>
    <row r="60" spans="2:72" ht="12.75">
      <c r="B60" s="63" t="s">
        <v>132</v>
      </c>
      <c r="C60" s="65">
        <v>187463</v>
      </c>
      <c r="D60" s="6">
        <f t="shared" si="7"/>
        <v>0.005665875211835995</v>
      </c>
      <c r="E60" s="65">
        <v>187464</v>
      </c>
      <c r="F60" s="6">
        <f t="shared" si="8"/>
        <v>0.010111331223875393</v>
      </c>
      <c r="G60" s="65">
        <v>16120</v>
      </c>
      <c r="H60" s="6">
        <f t="shared" si="9"/>
        <v>0.003159024551225484</v>
      </c>
      <c r="I60" s="65">
        <v>536526</v>
      </c>
      <c r="J60" s="6">
        <f t="shared" si="10"/>
        <v>0.047312289541060405</v>
      </c>
      <c r="K60" s="65">
        <v>927573</v>
      </c>
      <c r="L60" s="6">
        <f t="shared" si="11"/>
        <v>0.01362690041369336</v>
      </c>
      <c r="O60">
        <f t="shared" si="28"/>
        <v>59</v>
      </c>
      <c r="P60" s="63" t="s">
        <v>12</v>
      </c>
      <c r="Q60" s="65">
        <v>0</v>
      </c>
      <c r="R60" s="6">
        <f t="shared" si="0"/>
        <v>0</v>
      </c>
      <c r="AB60">
        <f t="shared" si="26"/>
        <v>59</v>
      </c>
      <c r="AC60" s="63" t="s">
        <v>31</v>
      </c>
      <c r="AD60" s="65">
        <v>0</v>
      </c>
      <c r="AE60" s="6">
        <f t="shared" si="1"/>
        <v>0</v>
      </c>
      <c r="AP60">
        <f t="shared" si="27"/>
        <v>59</v>
      </c>
      <c r="AQ60" s="63" t="s">
        <v>128</v>
      </c>
      <c r="AR60" s="65">
        <v>0</v>
      </c>
      <c r="AS60" s="6">
        <f t="shared" si="3"/>
        <v>0</v>
      </c>
      <c r="BC60">
        <f t="shared" si="24"/>
        <v>59</v>
      </c>
      <c r="BD60" s="63" t="s">
        <v>97</v>
      </c>
      <c r="BE60" s="65">
        <v>13797</v>
      </c>
      <c r="BF60" s="6">
        <f t="shared" si="5"/>
        <v>0.001216656152354239</v>
      </c>
      <c r="BR60" s="63" t="s">
        <v>16</v>
      </c>
      <c r="BS60" s="65">
        <v>30027</v>
      </c>
      <c r="BT60" s="6">
        <f t="shared" si="6"/>
        <v>0.000441124244368875</v>
      </c>
    </row>
    <row r="61" spans="2:72" ht="12.75">
      <c r="B61" s="63" t="s">
        <v>134</v>
      </c>
      <c r="C61" s="65">
        <v>10460</v>
      </c>
      <c r="D61" s="6">
        <f t="shared" si="7"/>
        <v>0.00031614267730594575</v>
      </c>
      <c r="E61" s="65">
        <v>10460</v>
      </c>
      <c r="F61" s="6">
        <f t="shared" si="8"/>
        <v>0.0005641857882139323</v>
      </c>
      <c r="G61" s="65">
        <v>0</v>
      </c>
      <c r="H61" s="6">
        <f t="shared" si="9"/>
        <v>0</v>
      </c>
      <c r="I61" s="65">
        <v>69371</v>
      </c>
      <c r="J61" s="6">
        <f t="shared" si="10"/>
        <v>0.006117319268316729</v>
      </c>
      <c r="K61" s="65">
        <v>90291</v>
      </c>
      <c r="L61" s="6">
        <f t="shared" si="11"/>
        <v>0.001326457826233393</v>
      </c>
      <c r="O61">
        <f t="shared" si="28"/>
        <v>60</v>
      </c>
      <c r="P61" s="63" t="s">
        <v>16</v>
      </c>
      <c r="Q61" s="65">
        <v>0</v>
      </c>
      <c r="R61" s="6">
        <f t="shared" si="0"/>
        <v>0</v>
      </c>
      <c r="AB61">
        <f t="shared" si="26"/>
        <v>60</v>
      </c>
      <c r="AC61" s="63" t="s">
        <v>32</v>
      </c>
      <c r="AD61" s="65">
        <v>0</v>
      </c>
      <c r="AE61" s="6">
        <f t="shared" si="1"/>
        <v>0</v>
      </c>
      <c r="AP61">
        <f t="shared" si="27"/>
        <v>60</v>
      </c>
      <c r="AQ61" s="63" t="s">
        <v>130</v>
      </c>
      <c r="AR61" s="65">
        <v>0</v>
      </c>
      <c r="AS61" s="6">
        <f t="shared" si="3"/>
        <v>0</v>
      </c>
      <c r="BC61">
        <f t="shared" si="24"/>
        <v>60</v>
      </c>
      <c r="BD61" s="63" t="s">
        <v>32</v>
      </c>
      <c r="BE61" s="65">
        <v>9918</v>
      </c>
      <c r="BF61" s="6">
        <f t="shared" si="5"/>
        <v>0.0008745956163694529</v>
      </c>
      <c r="BR61" s="63" t="s">
        <v>141</v>
      </c>
      <c r="BS61" s="65">
        <v>24654</v>
      </c>
      <c r="BT61" s="6">
        <f t="shared" si="6"/>
        <v>0.00036218993308256717</v>
      </c>
    </row>
    <row r="62" spans="2:72" ht="12.75">
      <c r="B62" s="63" t="s">
        <v>135</v>
      </c>
      <c r="C62" s="65">
        <v>949637</v>
      </c>
      <c r="D62" s="6">
        <f t="shared" si="7"/>
        <v>0.028701795759922218</v>
      </c>
      <c r="E62" s="65">
        <v>949637</v>
      </c>
      <c r="F62" s="6">
        <f t="shared" si="8"/>
        <v>0.05122100376310842</v>
      </c>
      <c r="G62" s="65">
        <v>385753</v>
      </c>
      <c r="H62" s="6">
        <f t="shared" si="9"/>
        <v>0.07559573186779678</v>
      </c>
      <c r="I62" s="65">
        <v>97058</v>
      </c>
      <c r="J62" s="6">
        <f t="shared" si="10"/>
        <v>0.008558832560353535</v>
      </c>
      <c r="K62" s="65">
        <v>2382085</v>
      </c>
      <c r="L62" s="6">
        <f t="shared" si="11"/>
        <v>0.034995019337510626</v>
      </c>
      <c r="O62">
        <f t="shared" si="28"/>
        <v>61</v>
      </c>
      <c r="P62" s="63" t="s">
        <v>31</v>
      </c>
      <c r="Q62" s="65">
        <v>0</v>
      </c>
      <c r="R62" s="6">
        <f t="shared" si="0"/>
        <v>0</v>
      </c>
      <c r="AB62">
        <f t="shared" si="26"/>
        <v>61</v>
      </c>
      <c r="AC62" s="63" t="s">
        <v>42</v>
      </c>
      <c r="AD62" s="65">
        <v>0</v>
      </c>
      <c r="AE62" s="6">
        <f t="shared" si="1"/>
        <v>0</v>
      </c>
      <c r="AP62">
        <f t="shared" si="27"/>
        <v>61</v>
      </c>
      <c r="AQ62" s="63" t="s">
        <v>131</v>
      </c>
      <c r="AR62" s="65">
        <v>0</v>
      </c>
      <c r="AS62" s="6">
        <f t="shared" si="3"/>
        <v>0</v>
      </c>
      <c r="BC62">
        <f t="shared" si="24"/>
        <v>61</v>
      </c>
      <c r="BD62" s="63" t="s">
        <v>27</v>
      </c>
      <c r="BE62" s="65">
        <v>6845</v>
      </c>
      <c r="BF62" s="6">
        <f t="shared" si="5"/>
        <v>0.0006036103038968446</v>
      </c>
      <c r="BR62" s="63" t="s">
        <v>7</v>
      </c>
      <c r="BS62" s="65">
        <v>22797</v>
      </c>
      <c r="BT62" s="6">
        <f t="shared" si="6"/>
        <v>0.000334908895290147</v>
      </c>
    </row>
    <row r="63" spans="2:72" ht="12.75">
      <c r="B63" s="63" t="s">
        <v>136</v>
      </c>
      <c r="C63" s="65">
        <v>7225</v>
      </c>
      <c r="D63" s="6">
        <f t="shared" si="7"/>
        <v>0.00021836814947757724</v>
      </c>
      <c r="E63" s="65">
        <v>7225</v>
      </c>
      <c r="F63" s="6">
        <f t="shared" si="8"/>
        <v>0.00038969811853208997</v>
      </c>
      <c r="G63" s="65">
        <v>0</v>
      </c>
      <c r="H63" s="6">
        <f t="shared" si="9"/>
        <v>0</v>
      </c>
      <c r="I63" s="65">
        <v>108492</v>
      </c>
      <c r="J63" s="6">
        <f t="shared" si="10"/>
        <v>0.009567113088440682</v>
      </c>
      <c r="K63" s="65">
        <v>122942</v>
      </c>
      <c r="L63" s="6">
        <f t="shared" si="11"/>
        <v>0.0018061310437672172</v>
      </c>
      <c r="O63">
        <f t="shared" si="28"/>
        <v>62</v>
      </c>
      <c r="P63" s="63" t="s">
        <v>32</v>
      </c>
      <c r="Q63" s="65">
        <v>0</v>
      </c>
      <c r="R63" s="6">
        <f t="shared" si="0"/>
        <v>0</v>
      </c>
      <c r="AB63">
        <f t="shared" si="26"/>
        <v>62</v>
      </c>
      <c r="AC63" s="63" t="s">
        <v>58</v>
      </c>
      <c r="AD63" s="65">
        <v>0</v>
      </c>
      <c r="AE63" s="6">
        <f t="shared" si="1"/>
        <v>0</v>
      </c>
      <c r="AP63">
        <f t="shared" si="27"/>
        <v>62</v>
      </c>
      <c r="AQ63" s="63" t="s">
        <v>134</v>
      </c>
      <c r="AR63" s="65">
        <v>0</v>
      </c>
      <c r="AS63" s="6">
        <f t="shared" si="3"/>
        <v>0</v>
      </c>
      <c r="BC63">
        <f t="shared" si="24"/>
        <v>62</v>
      </c>
      <c r="BD63" s="63" t="s">
        <v>24</v>
      </c>
      <c r="BE63" s="65">
        <v>5932</v>
      </c>
      <c r="BF63" s="6">
        <f t="shared" si="5"/>
        <v>0.0005230995358241172</v>
      </c>
      <c r="BR63" s="63" t="s">
        <v>42</v>
      </c>
      <c r="BS63" s="65">
        <v>20157</v>
      </c>
      <c r="BT63" s="6">
        <f t="shared" si="6"/>
        <v>0.0002961248674107774</v>
      </c>
    </row>
    <row r="64" spans="2:72" ht="12.75">
      <c r="B64" s="63" t="s">
        <v>137</v>
      </c>
      <c r="C64" s="65">
        <v>1104408</v>
      </c>
      <c r="D64" s="6">
        <f t="shared" si="7"/>
        <v>0.03337958909733317</v>
      </c>
      <c r="E64" s="65">
        <v>1104408</v>
      </c>
      <c r="F64" s="6">
        <f t="shared" si="8"/>
        <v>0.059568957742808085</v>
      </c>
      <c r="G64" s="65">
        <v>378443</v>
      </c>
      <c r="H64" s="6">
        <f t="shared" si="9"/>
        <v>0.0741631965409073</v>
      </c>
      <c r="I64" s="65">
        <v>520963</v>
      </c>
      <c r="J64" s="6">
        <f t="shared" si="10"/>
        <v>0.04593990281212737</v>
      </c>
      <c r="K64" s="65">
        <v>3108222</v>
      </c>
      <c r="L64" s="6">
        <f t="shared" si="11"/>
        <v>0.04566263966032948</v>
      </c>
      <c r="O64">
        <f t="shared" si="28"/>
        <v>63</v>
      </c>
      <c r="P64" s="63" t="s">
        <v>42</v>
      </c>
      <c r="Q64" s="65">
        <v>0</v>
      </c>
      <c r="R64" s="6">
        <f t="shared" si="0"/>
        <v>0</v>
      </c>
      <c r="AB64">
        <f t="shared" si="26"/>
        <v>63</v>
      </c>
      <c r="AC64" s="63" t="s">
        <v>61</v>
      </c>
      <c r="AD64" s="65">
        <v>0</v>
      </c>
      <c r="AE64" s="6">
        <f t="shared" si="1"/>
        <v>0</v>
      </c>
      <c r="AP64">
        <f t="shared" si="27"/>
        <v>63</v>
      </c>
      <c r="AQ64" s="63" t="s">
        <v>136</v>
      </c>
      <c r="AR64" s="65">
        <v>0</v>
      </c>
      <c r="AS64" s="6">
        <f t="shared" si="3"/>
        <v>0</v>
      </c>
      <c r="BC64">
        <f t="shared" si="24"/>
        <v>63</v>
      </c>
      <c r="BD64" s="63" t="s">
        <v>147</v>
      </c>
      <c r="BE64" s="65">
        <v>5313</v>
      </c>
      <c r="BF64" s="6">
        <f t="shared" si="5"/>
        <v>0.00046851446962804024</v>
      </c>
      <c r="BR64" s="63" t="s">
        <v>149</v>
      </c>
      <c r="BS64" s="65">
        <v>18462</v>
      </c>
      <c r="BT64" s="6">
        <f t="shared" si="6"/>
        <v>0.000271223758601864</v>
      </c>
    </row>
    <row r="65" spans="2:72" ht="12.75">
      <c r="B65" s="63" t="s">
        <v>139</v>
      </c>
      <c r="C65" s="65">
        <v>82010</v>
      </c>
      <c r="D65" s="6">
        <f t="shared" si="7"/>
        <v>0.002478667396353787</v>
      </c>
      <c r="E65" s="65">
        <v>82012</v>
      </c>
      <c r="F65" s="6">
        <f t="shared" si="8"/>
        <v>0.004423518629350002</v>
      </c>
      <c r="G65" s="65">
        <v>0</v>
      </c>
      <c r="H65" s="6">
        <f t="shared" si="9"/>
        <v>0</v>
      </c>
      <c r="I65" s="65">
        <v>148778</v>
      </c>
      <c r="J65" s="6">
        <f t="shared" si="10"/>
        <v>0.013119639706817348</v>
      </c>
      <c r="K65" s="65">
        <v>312800</v>
      </c>
      <c r="L65" s="6">
        <f t="shared" si="11"/>
        <v>0.0045953196669192425</v>
      </c>
      <c r="O65">
        <f t="shared" si="28"/>
        <v>64</v>
      </c>
      <c r="P65" s="63" t="s">
        <v>97</v>
      </c>
      <c r="Q65" s="65">
        <v>0</v>
      </c>
      <c r="R65" s="6">
        <f t="shared" si="0"/>
        <v>0</v>
      </c>
      <c r="AB65">
        <f t="shared" si="26"/>
        <v>64</v>
      </c>
      <c r="AC65" s="63" t="s">
        <v>97</v>
      </c>
      <c r="AD65" s="65">
        <v>0</v>
      </c>
      <c r="AE65" s="6">
        <f t="shared" si="1"/>
        <v>0</v>
      </c>
      <c r="AP65">
        <f t="shared" si="27"/>
        <v>64</v>
      </c>
      <c r="AQ65" s="63" t="s">
        <v>139</v>
      </c>
      <c r="AR65" s="65">
        <v>0</v>
      </c>
      <c r="AS65" s="6">
        <f t="shared" si="3"/>
        <v>0</v>
      </c>
      <c r="BC65">
        <f t="shared" si="24"/>
        <v>64</v>
      </c>
      <c r="BD65" s="63" t="s">
        <v>78</v>
      </c>
      <c r="BE65" s="65">
        <v>735</v>
      </c>
      <c r="BF65" s="6">
        <f t="shared" si="5"/>
        <v>6.481425469162613E-05</v>
      </c>
      <c r="BR65" s="63" t="s">
        <v>78</v>
      </c>
      <c r="BS65" s="65">
        <v>15707</v>
      </c>
      <c r="BT65" s="6">
        <f t="shared" si="6"/>
        <v>0.00023075027496259766</v>
      </c>
    </row>
    <row r="66" spans="2:72" ht="12.75">
      <c r="B66" s="63" t="s">
        <v>140</v>
      </c>
      <c r="C66" s="65">
        <v>68353</v>
      </c>
      <c r="D66" s="6">
        <f t="shared" si="7"/>
        <v>0.002065898701901846</v>
      </c>
      <c r="E66" s="65">
        <v>68353</v>
      </c>
      <c r="F66" s="6">
        <f t="shared" si="8"/>
        <v>0.003686786919864906</v>
      </c>
      <c r="G66" s="65">
        <v>0</v>
      </c>
      <c r="H66" s="6">
        <f t="shared" si="9"/>
        <v>0</v>
      </c>
      <c r="I66" s="65">
        <v>224494</v>
      </c>
      <c r="J66" s="6">
        <f t="shared" si="10"/>
        <v>0.01979647794930873</v>
      </c>
      <c r="K66" s="65">
        <v>361200</v>
      </c>
      <c r="L66" s="6">
        <f t="shared" si="11"/>
        <v>0.005306360178041018</v>
      </c>
      <c r="O66">
        <f t="shared" si="28"/>
        <v>65</v>
      </c>
      <c r="P66" s="63" t="s">
        <v>110</v>
      </c>
      <c r="Q66" s="65">
        <v>0</v>
      </c>
      <c r="R66" s="6">
        <f t="shared" si="0"/>
        <v>0</v>
      </c>
      <c r="AB66">
        <f t="shared" si="26"/>
        <v>65</v>
      </c>
      <c r="AC66" s="63" t="s">
        <v>110</v>
      </c>
      <c r="AD66" s="65">
        <v>0</v>
      </c>
      <c r="AE66" s="6">
        <f t="shared" si="1"/>
        <v>0</v>
      </c>
      <c r="AP66">
        <f t="shared" si="27"/>
        <v>65</v>
      </c>
      <c r="AQ66" s="63" t="s">
        <v>140</v>
      </c>
      <c r="AR66" s="65">
        <v>0</v>
      </c>
      <c r="AS66" s="6">
        <f t="shared" si="3"/>
        <v>0</v>
      </c>
      <c r="BC66">
        <f t="shared" si="24"/>
        <v>65</v>
      </c>
      <c r="BD66" s="63" t="s">
        <v>31</v>
      </c>
      <c r="BE66" s="65">
        <v>0</v>
      </c>
      <c r="BF66" s="6">
        <f t="shared" si="5"/>
        <v>0</v>
      </c>
      <c r="BR66" s="63" t="s">
        <v>120</v>
      </c>
      <c r="BS66" s="65">
        <v>15263</v>
      </c>
      <c r="BT66" s="6">
        <f t="shared" si="6"/>
        <v>0.00022422750663743095</v>
      </c>
    </row>
    <row r="67" spans="2:72" ht="12.75">
      <c r="B67" s="63" t="s">
        <v>141</v>
      </c>
      <c r="C67" s="65">
        <v>0</v>
      </c>
      <c r="D67" s="6">
        <f aca="true" t="shared" si="29" ref="D67:D73">+C67/$C$76</f>
        <v>0</v>
      </c>
      <c r="E67" s="65">
        <v>0</v>
      </c>
      <c r="F67" s="6">
        <f aca="true" t="shared" si="30" ref="F67:F73">+E67/$E$76</f>
        <v>0</v>
      </c>
      <c r="G67" s="65">
        <v>0</v>
      </c>
      <c r="H67" s="6">
        <f aca="true" t="shared" si="31" ref="H67:H73">+G67/$G$76</f>
        <v>0</v>
      </c>
      <c r="I67" s="65">
        <v>24654</v>
      </c>
      <c r="J67" s="6">
        <f aca="true" t="shared" si="32" ref="J67:J73">+I67/$I$76</f>
        <v>0.0021740552859419735</v>
      </c>
      <c r="K67" s="65">
        <v>24654</v>
      </c>
      <c r="L67" s="6">
        <f aca="true" t="shared" si="33" ref="L67:L73">+K67/$K$76</f>
        <v>0.00036218993308256717</v>
      </c>
      <c r="O67">
        <f t="shared" si="28"/>
        <v>66</v>
      </c>
      <c r="P67" s="63" t="s">
        <v>112</v>
      </c>
      <c r="Q67" s="65">
        <v>0</v>
      </c>
      <c r="R67" s="6">
        <f aca="true" t="shared" si="34" ref="R67:R75">+Q67/$C$76</f>
        <v>0</v>
      </c>
      <c r="AB67">
        <f t="shared" si="26"/>
        <v>66</v>
      </c>
      <c r="AC67" s="63" t="s">
        <v>112</v>
      </c>
      <c r="AD67" s="65">
        <v>0</v>
      </c>
      <c r="AE67" s="6">
        <f aca="true" t="shared" si="35" ref="AE67:AE75">+AD67/$E$76</f>
        <v>0</v>
      </c>
      <c r="AP67">
        <f t="shared" si="27"/>
        <v>66</v>
      </c>
      <c r="AQ67" s="63" t="s">
        <v>141</v>
      </c>
      <c r="AR67" s="65">
        <v>0</v>
      </c>
      <c r="AS67" s="6">
        <f aca="true" t="shared" si="36" ref="AS67:AS75">+AR67/$G$76</f>
        <v>0</v>
      </c>
      <c r="BC67">
        <f t="shared" si="24"/>
        <v>66</v>
      </c>
      <c r="BD67" s="63" t="s">
        <v>35</v>
      </c>
      <c r="BE67" s="65">
        <v>0</v>
      </c>
      <c r="BF67" s="6">
        <f aca="true" t="shared" si="37" ref="BF67:BF75">+BE67/$I$76</f>
        <v>0</v>
      </c>
      <c r="BR67" s="63" t="s">
        <v>97</v>
      </c>
      <c r="BS67" s="65">
        <v>13797</v>
      </c>
      <c r="BT67" s="6">
        <f aca="true" t="shared" si="38" ref="BT67:BT75">+BS67/$K$76</f>
        <v>0.00020269061842865982</v>
      </c>
    </row>
    <row r="68" spans="2:72" ht="12.75">
      <c r="B68" s="63" t="s">
        <v>143</v>
      </c>
      <c r="C68" s="65">
        <v>797</v>
      </c>
      <c r="D68" s="6">
        <f t="shared" si="29"/>
        <v>2.4088500364516134E-05</v>
      </c>
      <c r="E68" s="65">
        <v>797</v>
      </c>
      <c r="F68" s="6">
        <f t="shared" si="30"/>
        <v>4.298815231419733E-05</v>
      </c>
      <c r="G68" s="65">
        <v>0</v>
      </c>
      <c r="H68" s="6">
        <f t="shared" si="31"/>
        <v>0</v>
      </c>
      <c r="I68" s="65">
        <v>380072</v>
      </c>
      <c r="J68" s="6">
        <f t="shared" si="32"/>
        <v>0.03351575974034792</v>
      </c>
      <c r="K68" s="65">
        <v>381666</v>
      </c>
      <c r="L68" s="6">
        <f t="shared" si="33"/>
        <v>0.00560702453962404</v>
      </c>
      <c r="O68">
        <f t="shared" si="28"/>
        <v>67</v>
      </c>
      <c r="P68" s="63" t="s">
        <v>120</v>
      </c>
      <c r="Q68" s="65">
        <v>0</v>
      </c>
      <c r="R68" s="6">
        <f t="shared" si="34"/>
        <v>0</v>
      </c>
      <c r="AB68">
        <f t="shared" si="26"/>
        <v>67</v>
      </c>
      <c r="AC68" s="63" t="s">
        <v>120</v>
      </c>
      <c r="AD68" s="65">
        <v>0</v>
      </c>
      <c r="AE68" s="6">
        <f t="shared" si="35"/>
        <v>0</v>
      </c>
      <c r="AP68">
        <f t="shared" si="27"/>
        <v>67</v>
      </c>
      <c r="AQ68" s="63" t="s">
        <v>143</v>
      </c>
      <c r="AR68" s="65">
        <v>0</v>
      </c>
      <c r="AS68" s="6">
        <f t="shared" si="36"/>
        <v>0</v>
      </c>
      <c r="BC68">
        <f aca="true" t="shared" si="39" ref="BC68:BC75">+BC67+1</f>
        <v>67</v>
      </c>
      <c r="BD68" s="63" t="s">
        <v>58</v>
      </c>
      <c r="BE68" s="65">
        <v>0</v>
      </c>
      <c r="BF68" s="6">
        <f t="shared" si="37"/>
        <v>0</v>
      </c>
      <c r="BR68" s="63" t="s">
        <v>27</v>
      </c>
      <c r="BS68" s="65">
        <v>12813</v>
      </c>
      <c r="BT68" s="6">
        <f t="shared" si="38"/>
        <v>0.0001882347534918039</v>
      </c>
    </row>
    <row r="69" spans="2:72" ht="12.75">
      <c r="B69" s="63" t="s">
        <v>145</v>
      </c>
      <c r="C69" s="65">
        <v>24139</v>
      </c>
      <c r="D69" s="6">
        <f t="shared" si="29"/>
        <v>0.0007295762989950501</v>
      </c>
      <c r="E69" s="65">
        <v>24139</v>
      </c>
      <c r="F69" s="6">
        <f t="shared" si="30"/>
        <v>0.001301996246816072</v>
      </c>
      <c r="G69" s="65">
        <v>0</v>
      </c>
      <c r="H69" s="6">
        <f t="shared" si="31"/>
        <v>0</v>
      </c>
      <c r="I69" s="65">
        <v>0</v>
      </c>
      <c r="J69" s="6">
        <f t="shared" si="32"/>
        <v>0</v>
      </c>
      <c r="K69" s="65">
        <v>48278</v>
      </c>
      <c r="L69" s="6">
        <f t="shared" si="33"/>
        <v>0.0007092482189243197</v>
      </c>
      <c r="O69">
        <f t="shared" si="28"/>
        <v>68</v>
      </c>
      <c r="P69" s="63" t="s">
        <v>128</v>
      </c>
      <c r="Q69" s="65">
        <v>0</v>
      </c>
      <c r="R69" s="6">
        <f t="shared" si="34"/>
        <v>0</v>
      </c>
      <c r="AB69">
        <f t="shared" si="26"/>
        <v>68</v>
      </c>
      <c r="AC69" s="63" t="s">
        <v>128</v>
      </c>
      <c r="AD69" s="65">
        <v>0</v>
      </c>
      <c r="AE69" s="6">
        <f t="shared" si="35"/>
        <v>0</v>
      </c>
      <c r="AP69">
        <f t="shared" si="27"/>
        <v>68</v>
      </c>
      <c r="AQ69" s="63" t="s">
        <v>145</v>
      </c>
      <c r="AR69" s="65">
        <v>0</v>
      </c>
      <c r="AS69" s="6">
        <f t="shared" si="36"/>
        <v>0</v>
      </c>
      <c r="BC69">
        <f t="shared" si="39"/>
        <v>68</v>
      </c>
      <c r="BD69" s="63" t="s">
        <v>61</v>
      </c>
      <c r="BE69" s="65">
        <v>0</v>
      </c>
      <c r="BF69" s="6">
        <f t="shared" si="37"/>
        <v>0</v>
      </c>
      <c r="BR69" s="63" t="s">
        <v>24</v>
      </c>
      <c r="BS69" s="65">
        <v>11846</v>
      </c>
      <c r="BT69" s="6">
        <f t="shared" si="38"/>
        <v>0.00017402863418901967</v>
      </c>
    </row>
    <row r="70" spans="2:72" ht="12.75">
      <c r="B70" s="63" t="s">
        <v>146</v>
      </c>
      <c r="C70" s="65">
        <v>71585</v>
      </c>
      <c r="D70" s="6">
        <f t="shared" si="29"/>
        <v>0.002163582557834238</v>
      </c>
      <c r="E70" s="65">
        <v>71585</v>
      </c>
      <c r="F70" s="6">
        <f t="shared" si="30"/>
        <v>0.003861112777179192</v>
      </c>
      <c r="G70" s="65">
        <v>0</v>
      </c>
      <c r="H70" s="6">
        <f t="shared" si="31"/>
        <v>0</v>
      </c>
      <c r="I70" s="65">
        <v>42850</v>
      </c>
      <c r="J70" s="6">
        <f t="shared" si="32"/>
        <v>0.0037786269571920806</v>
      </c>
      <c r="K70" s="65">
        <v>186020</v>
      </c>
      <c r="L70" s="6">
        <f t="shared" si="33"/>
        <v>0.002732804873530427</v>
      </c>
      <c r="O70">
        <f t="shared" si="28"/>
        <v>69</v>
      </c>
      <c r="P70" s="63" t="s">
        <v>130</v>
      </c>
      <c r="Q70" s="65">
        <v>0</v>
      </c>
      <c r="R70" s="6">
        <f t="shared" si="34"/>
        <v>0</v>
      </c>
      <c r="AB70">
        <f t="shared" si="26"/>
        <v>69</v>
      </c>
      <c r="AC70" s="63" t="s">
        <v>130</v>
      </c>
      <c r="AD70" s="65">
        <v>0</v>
      </c>
      <c r="AE70" s="6">
        <f t="shared" si="35"/>
        <v>0</v>
      </c>
      <c r="AP70">
        <f t="shared" si="27"/>
        <v>69</v>
      </c>
      <c r="AQ70" s="63" t="s">
        <v>146</v>
      </c>
      <c r="AR70" s="65">
        <v>0</v>
      </c>
      <c r="AS70" s="6">
        <f t="shared" si="36"/>
        <v>0</v>
      </c>
      <c r="BC70">
        <f t="shared" si="39"/>
        <v>69</v>
      </c>
      <c r="BD70" s="63" t="s">
        <v>81</v>
      </c>
      <c r="BE70" s="65">
        <v>0</v>
      </c>
      <c r="BF70" s="6">
        <f t="shared" si="37"/>
        <v>0</v>
      </c>
      <c r="BR70" s="63" t="s">
        <v>32</v>
      </c>
      <c r="BS70" s="65">
        <v>9918</v>
      </c>
      <c r="BT70" s="6">
        <f t="shared" si="38"/>
        <v>0.00014570454110135884</v>
      </c>
    </row>
    <row r="71" spans="2:72" ht="12.75">
      <c r="B71" s="63" t="s">
        <v>147</v>
      </c>
      <c r="C71" s="65">
        <v>0</v>
      </c>
      <c r="D71" s="6">
        <f t="shared" si="29"/>
        <v>0</v>
      </c>
      <c r="E71" s="65">
        <v>0</v>
      </c>
      <c r="F71" s="6">
        <f t="shared" si="30"/>
        <v>0</v>
      </c>
      <c r="G71" s="65">
        <v>0</v>
      </c>
      <c r="H71" s="6">
        <f t="shared" si="31"/>
        <v>0</v>
      </c>
      <c r="I71" s="65">
        <v>5313</v>
      </c>
      <c r="J71" s="6">
        <f t="shared" si="32"/>
        <v>0.00046851446962804024</v>
      </c>
      <c r="K71" s="65">
        <v>5313</v>
      </c>
      <c r="L71" s="6">
        <f t="shared" si="33"/>
        <v>7.805285610723125E-05</v>
      </c>
      <c r="O71">
        <f t="shared" si="28"/>
        <v>70</v>
      </c>
      <c r="P71" s="63" t="s">
        <v>141</v>
      </c>
      <c r="Q71" s="65">
        <v>0</v>
      </c>
      <c r="R71" s="6">
        <f t="shared" si="34"/>
        <v>0</v>
      </c>
      <c r="AB71">
        <f t="shared" si="26"/>
        <v>70</v>
      </c>
      <c r="AC71" s="63" t="s">
        <v>141</v>
      </c>
      <c r="AD71" s="65">
        <v>0</v>
      </c>
      <c r="AE71" s="6">
        <f t="shared" si="35"/>
        <v>0</v>
      </c>
      <c r="AP71">
        <f t="shared" si="27"/>
        <v>70</v>
      </c>
      <c r="AQ71" s="63" t="s">
        <v>147</v>
      </c>
      <c r="AR71" s="65">
        <v>0</v>
      </c>
      <c r="AS71" s="6">
        <f t="shared" si="36"/>
        <v>0</v>
      </c>
      <c r="BC71">
        <f t="shared" si="39"/>
        <v>70</v>
      </c>
      <c r="BD71" s="63" t="s">
        <v>82</v>
      </c>
      <c r="BE71" s="65">
        <v>0</v>
      </c>
      <c r="BF71" s="6">
        <f t="shared" si="37"/>
        <v>0</v>
      </c>
      <c r="BR71" s="63" t="s">
        <v>123</v>
      </c>
      <c r="BS71" s="65">
        <v>9729</v>
      </c>
      <c r="BT71" s="6">
        <f t="shared" si="38"/>
        <v>0.00014292795728726763</v>
      </c>
    </row>
    <row r="72" spans="2:72" ht="12.75">
      <c r="B72" s="63" t="s">
        <v>148</v>
      </c>
      <c r="C72" s="65">
        <v>43009</v>
      </c>
      <c r="D72" s="6">
        <f t="shared" si="29"/>
        <v>0.0012999025246894283</v>
      </c>
      <c r="E72" s="65">
        <v>43009</v>
      </c>
      <c r="F72" s="6">
        <f t="shared" si="30"/>
        <v>0.002319796038746942</v>
      </c>
      <c r="G72" s="65">
        <v>0</v>
      </c>
      <c r="H72" s="6">
        <f t="shared" si="31"/>
        <v>0</v>
      </c>
      <c r="I72" s="65">
        <v>27930</v>
      </c>
      <c r="J72" s="6">
        <f t="shared" si="32"/>
        <v>0.0024629416782817925</v>
      </c>
      <c r="K72" s="65">
        <v>113948</v>
      </c>
      <c r="L72" s="6">
        <f t="shared" si="33"/>
        <v>0.0016740009124236377</v>
      </c>
      <c r="O72">
        <f t="shared" si="28"/>
        <v>71</v>
      </c>
      <c r="P72" s="63" t="s">
        <v>147</v>
      </c>
      <c r="Q72" s="65">
        <v>0</v>
      </c>
      <c r="R72" s="6">
        <f t="shared" si="34"/>
        <v>0</v>
      </c>
      <c r="AB72">
        <f t="shared" si="26"/>
        <v>71</v>
      </c>
      <c r="AC72" s="63" t="s">
        <v>147</v>
      </c>
      <c r="AD72" s="65">
        <v>0</v>
      </c>
      <c r="AE72" s="6">
        <f t="shared" si="35"/>
        <v>0</v>
      </c>
      <c r="AP72">
        <f t="shared" si="27"/>
        <v>71</v>
      </c>
      <c r="AQ72" s="63" t="s">
        <v>148</v>
      </c>
      <c r="AR72" s="65">
        <v>0</v>
      </c>
      <c r="AS72" s="6">
        <f t="shared" si="36"/>
        <v>0</v>
      </c>
      <c r="BC72">
        <f t="shared" si="39"/>
        <v>71</v>
      </c>
      <c r="BD72" s="63" t="s">
        <v>123</v>
      </c>
      <c r="BE72" s="65">
        <v>0</v>
      </c>
      <c r="BF72" s="6">
        <f t="shared" si="37"/>
        <v>0</v>
      </c>
      <c r="BR72" s="63" t="s">
        <v>147</v>
      </c>
      <c r="BS72" s="65">
        <v>5313</v>
      </c>
      <c r="BT72" s="6">
        <f t="shared" si="38"/>
        <v>7.805285610723125E-05</v>
      </c>
    </row>
    <row r="73" spans="2:72" ht="12.75">
      <c r="B73" s="63" t="s">
        <v>149</v>
      </c>
      <c r="C73" s="65">
        <v>0</v>
      </c>
      <c r="D73" s="6">
        <f t="shared" si="29"/>
        <v>0</v>
      </c>
      <c r="E73" s="65">
        <v>0</v>
      </c>
      <c r="F73" s="6">
        <f t="shared" si="30"/>
        <v>0</v>
      </c>
      <c r="G73" s="65">
        <v>0</v>
      </c>
      <c r="H73" s="6">
        <f t="shared" si="31"/>
        <v>0</v>
      </c>
      <c r="I73" s="65">
        <v>18462</v>
      </c>
      <c r="J73" s="6">
        <f t="shared" si="32"/>
        <v>0.001628028258662315</v>
      </c>
      <c r="K73" s="65">
        <v>18462</v>
      </c>
      <c r="L73" s="6">
        <f t="shared" si="33"/>
        <v>0.000271223758601864</v>
      </c>
      <c r="O73">
        <f t="shared" si="28"/>
        <v>72</v>
      </c>
      <c r="P73" s="63" t="s">
        <v>149</v>
      </c>
      <c r="Q73" s="65">
        <v>0</v>
      </c>
      <c r="R73" s="6">
        <f t="shared" si="34"/>
        <v>0</v>
      </c>
      <c r="AB73">
        <f t="shared" si="26"/>
        <v>72</v>
      </c>
      <c r="AC73" s="63" t="s">
        <v>149</v>
      </c>
      <c r="AD73" s="65">
        <v>0</v>
      </c>
      <c r="AE73" s="6">
        <f t="shared" si="35"/>
        <v>0</v>
      </c>
      <c r="AP73">
        <f t="shared" si="27"/>
        <v>72</v>
      </c>
      <c r="AQ73" s="63" t="s">
        <v>149</v>
      </c>
      <c r="AR73" s="65">
        <v>0</v>
      </c>
      <c r="AS73" s="6">
        <f t="shared" si="36"/>
        <v>0</v>
      </c>
      <c r="BC73">
        <f t="shared" si="39"/>
        <v>72</v>
      </c>
      <c r="BD73" s="63" t="s">
        <v>145</v>
      </c>
      <c r="BE73" s="65">
        <v>0</v>
      </c>
      <c r="BF73" s="6">
        <f t="shared" si="37"/>
        <v>0</v>
      </c>
      <c r="BR73" s="63" t="s">
        <v>31</v>
      </c>
      <c r="BS73" s="65">
        <v>0</v>
      </c>
      <c r="BT73" s="6">
        <f t="shared" si="38"/>
        <v>0</v>
      </c>
    </row>
    <row r="74" spans="2:7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  <c r="O74">
        <f t="shared" si="28"/>
        <v>73</v>
      </c>
      <c r="P74" s="2" t="s">
        <v>147</v>
      </c>
      <c r="Q74" s="3">
        <v>0</v>
      </c>
      <c r="R74" s="6">
        <f t="shared" si="34"/>
        <v>0</v>
      </c>
      <c r="AB74">
        <f t="shared" si="26"/>
        <v>73</v>
      </c>
      <c r="AC74" s="2" t="s">
        <v>147</v>
      </c>
      <c r="AD74" s="3">
        <v>0</v>
      </c>
      <c r="AE74" s="6">
        <f t="shared" si="35"/>
        <v>0</v>
      </c>
      <c r="AP74">
        <f t="shared" si="27"/>
        <v>73</v>
      </c>
      <c r="AQ74" s="2" t="s">
        <v>148</v>
      </c>
      <c r="AR74" s="3">
        <v>0</v>
      </c>
      <c r="AS74" s="6">
        <f t="shared" si="36"/>
        <v>0</v>
      </c>
      <c r="BC74">
        <f t="shared" si="39"/>
        <v>73</v>
      </c>
      <c r="BD74" s="2" t="s">
        <v>82</v>
      </c>
      <c r="BE74" s="3">
        <v>0</v>
      </c>
      <c r="BF74" s="6">
        <f t="shared" si="37"/>
        <v>0</v>
      </c>
      <c r="BR74" s="2" t="s">
        <v>147</v>
      </c>
      <c r="BS74" s="3">
        <v>5527</v>
      </c>
      <c r="BT74" s="6">
        <f t="shared" si="38"/>
        <v>8.11967129126044E-05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8"/>
        <v>74</v>
      </c>
      <c r="P75" s="2" t="s">
        <v>149</v>
      </c>
      <c r="Q75" s="3">
        <v>0</v>
      </c>
      <c r="R75" s="6">
        <f t="shared" si="34"/>
        <v>0</v>
      </c>
      <c r="AB75">
        <f t="shared" si="26"/>
        <v>74</v>
      </c>
      <c r="AC75" s="2" t="s">
        <v>149</v>
      </c>
      <c r="AD75" s="3">
        <v>0</v>
      </c>
      <c r="AE75" s="6">
        <f t="shared" si="35"/>
        <v>0</v>
      </c>
      <c r="AP75">
        <f t="shared" si="27"/>
        <v>74</v>
      </c>
      <c r="AQ75" s="2" t="s">
        <v>149</v>
      </c>
      <c r="AR75" s="3">
        <v>0</v>
      </c>
      <c r="AS75" s="6">
        <f t="shared" si="36"/>
        <v>0</v>
      </c>
      <c r="BC75">
        <f t="shared" si="39"/>
        <v>74</v>
      </c>
      <c r="BD75" s="2" t="s">
        <v>145</v>
      </c>
      <c r="BE75" s="3">
        <v>0</v>
      </c>
      <c r="BF75" s="6">
        <f t="shared" si="37"/>
        <v>0</v>
      </c>
      <c r="BR75" s="2" t="s">
        <v>31</v>
      </c>
      <c r="BS75" s="3">
        <v>248</v>
      </c>
      <c r="BT75" s="6">
        <f t="shared" si="38"/>
        <v>3.6433480735165352E-06</v>
      </c>
    </row>
    <row r="76" spans="3:44" ht="12.75">
      <c r="C76" s="4">
        <f>SUM(C2:C75)</f>
        <v>33086327</v>
      </c>
      <c r="D76" s="11">
        <f aca="true" t="shared" si="40" ref="D76:L76">SUM(D2:D75)</f>
        <v>1.0000000000000004</v>
      </c>
      <c r="E76" s="4">
        <f t="shared" si="40"/>
        <v>18539992</v>
      </c>
      <c r="F76" s="11">
        <f t="shared" si="40"/>
        <v>0.9999999999999998</v>
      </c>
      <c r="G76" s="4">
        <f t="shared" si="40"/>
        <v>5102841</v>
      </c>
      <c r="H76" s="11">
        <f t="shared" si="40"/>
        <v>0.9999999999999998</v>
      </c>
      <c r="I76" s="4">
        <f t="shared" si="40"/>
        <v>11340098</v>
      </c>
      <c r="J76" s="11">
        <f t="shared" si="40"/>
        <v>0.9999999999999996</v>
      </c>
      <c r="K76" s="4">
        <f t="shared" si="40"/>
        <v>68069258</v>
      </c>
      <c r="L76" s="11">
        <f t="shared" si="40"/>
        <v>1.0000000000000002</v>
      </c>
      <c r="Q76" s="4"/>
      <c r="R76" s="11"/>
      <c r="AR76" s="4">
        <f>SUM(AR2:AR75)</f>
        <v>5102841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37895</v>
      </c>
      <c r="F1" t="s">
        <v>157</v>
      </c>
    </row>
    <row r="2" spans="2:12" ht="12.75">
      <c r="B2" s="14" t="s">
        <v>150</v>
      </c>
      <c r="C2" s="16" t="s">
        <v>151</v>
      </c>
      <c r="D2" s="1" t="s">
        <v>156</v>
      </c>
      <c r="E2" s="16" t="s">
        <v>152</v>
      </c>
      <c r="F2" s="1" t="s">
        <v>156</v>
      </c>
      <c r="G2" s="16" t="s">
        <v>153</v>
      </c>
      <c r="H2" s="1" t="s">
        <v>156</v>
      </c>
      <c r="I2" s="16" t="s">
        <v>154</v>
      </c>
      <c r="J2" s="1" t="s">
        <v>156</v>
      </c>
      <c r="K2" s="16" t="s">
        <v>155</v>
      </c>
      <c r="L2" s="1" t="s">
        <v>156</v>
      </c>
    </row>
    <row r="3" spans="2:12" ht="12.75">
      <c r="B3" s="15" t="s">
        <v>2</v>
      </c>
      <c r="C3" s="17">
        <v>12403</v>
      </c>
      <c r="D3" s="6">
        <f>+C3/$C$76</f>
        <v>0.0074616270353583545</v>
      </c>
      <c r="E3" s="17">
        <v>12403</v>
      </c>
      <c r="F3" s="6">
        <f>+E3/$E$76</f>
        <v>0.01201427803420335</v>
      </c>
      <c r="G3" s="17">
        <v>204</v>
      </c>
      <c r="H3" s="6">
        <f>+G3/$G$76</f>
        <v>0.0006256382890632906</v>
      </c>
      <c r="I3" s="17">
        <v>1510</v>
      </c>
      <c r="J3" s="6">
        <f>+I3/$I$76</f>
        <v>0.001678352147179257</v>
      </c>
      <c r="K3" s="17">
        <v>26520</v>
      </c>
      <c r="L3" s="6">
        <f>+K3/$K$76</f>
        <v>0.00676469868011852</v>
      </c>
    </row>
    <row r="4" spans="2:12" ht="12.75">
      <c r="B4" s="15" t="s">
        <v>6</v>
      </c>
      <c r="C4" s="17">
        <v>5290</v>
      </c>
      <c r="D4" s="6">
        <f aca="true" t="shared" si="0" ref="D4:D67">+C4/$C$76</f>
        <v>0.0031824564232077477</v>
      </c>
      <c r="E4" s="17">
        <v>5290</v>
      </c>
      <c r="F4" s="6">
        <f aca="true" t="shared" si="1" ref="F4:F67">+E4/$E$76</f>
        <v>0.005124206305001671</v>
      </c>
      <c r="G4" s="17">
        <v>339</v>
      </c>
      <c r="H4" s="6">
        <f aca="true" t="shared" si="2" ref="H4:H67">+G4/$G$76</f>
        <v>0.0010396636274139978</v>
      </c>
      <c r="I4" s="17">
        <v>22738</v>
      </c>
      <c r="J4" s="6">
        <f aca="true" t="shared" si="3" ref="J4:J67">+I4/$I$76</f>
        <v>0.025273093458650295</v>
      </c>
      <c r="K4" s="17">
        <v>33657</v>
      </c>
      <c r="L4" s="6">
        <f aca="true" t="shared" si="4" ref="L4:L67">+K4/$K$76</f>
        <v>0.008585198471973945</v>
      </c>
    </row>
    <row r="5" spans="2:12" ht="12.75">
      <c r="B5" s="15" t="s">
        <v>7</v>
      </c>
      <c r="C5" s="17">
        <v>419</v>
      </c>
      <c r="D5" s="6">
        <f t="shared" si="0"/>
        <v>0.0002520697998722205</v>
      </c>
      <c r="E5" s="17">
        <v>419</v>
      </c>
      <c r="F5" s="6">
        <f t="shared" si="1"/>
        <v>0.00040586813644531196</v>
      </c>
      <c r="G5" s="17">
        <v>0</v>
      </c>
      <c r="H5" s="6">
        <f t="shared" si="2"/>
        <v>0</v>
      </c>
      <c r="I5" s="17">
        <v>1098</v>
      </c>
      <c r="J5" s="6">
        <f t="shared" si="3"/>
        <v>0.0012204176540416053</v>
      </c>
      <c r="K5" s="17">
        <v>1936</v>
      </c>
      <c r="L5" s="6">
        <f t="shared" si="4"/>
        <v>0.000493833206814082</v>
      </c>
    </row>
    <row r="6" spans="2:12" ht="12.75">
      <c r="B6" s="15" t="s">
        <v>8</v>
      </c>
      <c r="C6" s="17">
        <v>13038</v>
      </c>
      <c r="D6" s="6">
        <f t="shared" si="0"/>
        <v>0.007843642125856826</v>
      </c>
      <c r="E6" s="17">
        <v>13038</v>
      </c>
      <c r="F6" s="6">
        <f t="shared" si="1"/>
        <v>0.012629376522610923</v>
      </c>
      <c r="G6" s="17">
        <v>12223</v>
      </c>
      <c r="H6" s="6">
        <f t="shared" si="2"/>
        <v>0.03748616081970883</v>
      </c>
      <c r="I6" s="17">
        <v>17093</v>
      </c>
      <c r="J6" s="6">
        <f t="shared" si="3"/>
        <v>0.01899872400777155</v>
      </c>
      <c r="K6" s="17">
        <v>55392</v>
      </c>
      <c r="L6" s="6">
        <f t="shared" si="4"/>
        <v>0.01412934348752357</v>
      </c>
    </row>
    <row r="7" spans="2:12" ht="12.75">
      <c r="B7" s="15" t="s">
        <v>12</v>
      </c>
      <c r="C7" s="17">
        <v>0</v>
      </c>
      <c r="D7" s="6">
        <f t="shared" si="0"/>
        <v>0</v>
      </c>
      <c r="E7" s="17">
        <v>0</v>
      </c>
      <c r="F7" s="6">
        <f t="shared" si="1"/>
        <v>0</v>
      </c>
      <c r="G7" s="17">
        <v>0</v>
      </c>
      <c r="H7" s="6">
        <f t="shared" si="2"/>
        <v>0</v>
      </c>
      <c r="I7" s="17">
        <v>6749</v>
      </c>
      <c r="J7" s="6">
        <f t="shared" si="3"/>
        <v>0.0075014560538495395</v>
      </c>
      <c r="K7" s="17">
        <v>6749</v>
      </c>
      <c r="L7" s="6">
        <f t="shared" si="4"/>
        <v>0.001721529087184008</v>
      </c>
    </row>
    <row r="8" spans="2:12" ht="12.75">
      <c r="B8" s="15" t="s">
        <v>15</v>
      </c>
      <c r="C8" s="17">
        <v>16009</v>
      </c>
      <c r="D8" s="6">
        <f t="shared" si="0"/>
        <v>0.009630991470535507</v>
      </c>
      <c r="E8" s="17">
        <v>16009</v>
      </c>
      <c r="F8" s="6">
        <f t="shared" si="1"/>
        <v>0.015507262521128875</v>
      </c>
      <c r="G8" s="17">
        <v>326</v>
      </c>
      <c r="H8" s="6">
        <f t="shared" si="2"/>
        <v>0.0009997945207580038</v>
      </c>
      <c r="I8" s="17">
        <v>9288</v>
      </c>
      <c r="J8" s="6">
        <f t="shared" si="3"/>
        <v>0.010323532942384727</v>
      </c>
      <c r="K8" s="17">
        <v>41632</v>
      </c>
      <c r="L8" s="6">
        <f t="shared" si="4"/>
        <v>0.010619454579588771</v>
      </c>
    </row>
    <row r="9" spans="2:12" ht="12.75">
      <c r="B9" s="15" t="s">
        <v>16</v>
      </c>
      <c r="C9" s="17">
        <v>0</v>
      </c>
      <c r="D9" s="6">
        <f t="shared" si="0"/>
        <v>0</v>
      </c>
      <c r="E9" s="17">
        <v>0</v>
      </c>
      <c r="F9" s="6">
        <f t="shared" si="1"/>
        <v>0</v>
      </c>
      <c r="G9" s="17">
        <v>0</v>
      </c>
      <c r="H9" s="6">
        <f t="shared" si="2"/>
        <v>0</v>
      </c>
      <c r="I9" s="17">
        <v>2256</v>
      </c>
      <c r="J9" s="6">
        <f t="shared" si="3"/>
        <v>0.002507524797375102</v>
      </c>
      <c r="K9" s="17">
        <v>2256</v>
      </c>
      <c r="L9" s="6">
        <f t="shared" si="4"/>
        <v>0.0005754585302544261</v>
      </c>
    </row>
    <row r="10" spans="2:12" ht="12.75">
      <c r="B10" s="15" t="s">
        <v>17</v>
      </c>
      <c r="C10" s="17">
        <v>8000</v>
      </c>
      <c r="D10" s="6">
        <f t="shared" si="0"/>
        <v>0.00481278854171304</v>
      </c>
      <c r="E10" s="17">
        <v>8000</v>
      </c>
      <c r="F10" s="6">
        <f t="shared" si="1"/>
        <v>0.007749272294898558</v>
      </c>
      <c r="G10" s="17">
        <v>614</v>
      </c>
      <c r="H10" s="6">
        <f t="shared" si="2"/>
        <v>0.0018830485759061789</v>
      </c>
      <c r="I10" s="17">
        <v>3409</v>
      </c>
      <c r="J10" s="6">
        <f t="shared" si="3"/>
        <v>0.0037890744832676073</v>
      </c>
      <c r="K10" s="17">
        <v>20023</v>
      </c>
      <c r="L10" s="6">
        <f t="shared" si="4"/>
        <v>0.005107449535143783</v>
      </c>
    </row>
    <row r="11" spans="2:12" ht="12.75">
      <c r="B11" s="15" t="s">
        <v>24</v>
      </c>
      <c r="C11" s="17">
        <v>216</v>
      </c>
      <c r="D11" s="6">
        <f t="shared" si="0"/>
        <v>0.00012994529062625209</v>
      </c>
      <c r="E11" s="17">
        <v>216</v>
      </c>
      <c r="F11" s="6">
        <f t="shared" si="1"/>
        <v>0.00020923035196226104</v>
      </c>
      <c r="G11" s="17">
        <v>0</v>
      </c>
      <c r="H11" s="6">
        <f t="shared" si="2"/>
        <v>0</v>
      </c>
      <c r="I11" s="17">
        <v>513</v>
      </c>
      <c r="J11" s="6">
        <f t="shared" si="3"/>
        <v>0.000570195133445668</v>
      </c>
      <c r="K11" s="17">
        <v>945</v>
      </c>
      <c r="L11" s="6">
        <f t="shared" si="4"/>
        <v>0.00024104978328476627</v>
      </c>
    </row>
    <row r="12" spans="2:12" ht="12.75">
      <c r="B12" s="15" t="s">
        <v>27</v>
      </c>
      <c r="C12" s="17">
        <v>206</v>
      </c>
      <c r="D12" s="6">
        <f t="shared" si="0"/>
        <v>0.00012392930494911078</v>
      </c>
      <c r="E12" s="17">
        <v>206</v>
      </c>
      <c r="F12" s="6">
        <f t="shared" si="1"/>
        <v>0.00019954376159363784</v>
      </c>
      <c r="G12" s="17">
        <v>0</v>
      </c>
      <c r="H12" s="6">
        <f t="shared" si="2"/>
        <v>0</v>
      </c>
      <c r="I12" s="17">
        <v>426</v>
      </c>
      <c r="J12" s="6">
        <f t="shared" si="3"/>
        <v>0.0004734953739724261</v>
      </c>
      <c r="K12" s="17">
        <v>838</v>
      </c>
      <c r="L12" s="6">
        <f t="shared" si="4"/>
        <v>0.0002137563157594012</v>
      </c>
    </row>
    <row r="13" spans="2:12" ht="12.75">
      <c r="B13" s="15" t="s">
        <v>28</v>
      </c>
      <c r="C13" s="17">
        <v>16762</v>
      </c>
      <c r="D13" s="6">
        <f t="shared" si="0"/>
        <v>0.010083995192024247</v>
      </c>
      <c r="E13" s="17">
        <v>16762</v>
      </c>
      <c r="F13" s="6">
        <f t="shared" si="1"/>
        <v>0.0162366627758862</v>
      </c>
      <c r="G13" s="17">
        <v>0</v>
      </c>
      <c r="H13" s="6">
        <f t="shared" si="2"/>
        <v>0</v>
      </c>
      <c r="I13" s="17">
        <v>5296</v>
      </c>
      <c r="J13" s="6">
        <f t="shared" si="3"/>
        <v>0.005886458921497579</v>
      </c>
      <c r="K13" s="17">
        <v>38820</v>
      </c>
      <c r="L13" s="6">
        <f t="shared" si="4"/>
        <v>0.009902172049856748</v>
      </c>
    </row>
    <row r="14" spans="2:12" ht="12.75">
      <c r="B14" s="15" t="s">
        <v>31</v>
      </c>
      <c r="C14" s="17">
        <v>0</v>
      </c>
      <c r="D14" s="6">
        <f t="shared" si="0"/>
        <v>0</v>
      </c>
      <c r="E14" s="17">
        <v>0</v>
      </c>
      <c r="F14" s="6">
        <f t="shared" si="1"/>
        <v>0</v>
      </c>
      <c r="G14" s="17">
        <v>0</v>
      </c>
      <c r="H14" s="6">
        <f t="shared" si="2"/>
        <v>0</v>
      </c>
      <c r="I14" s="17">
        <v>0</v>
      </c>
      <c r="J14" s="6">
        <f t="shared" si="3"/>
        <v>0</v>
      </c>
      <c r="K14" s="17">
        <v>0</v>
      </c>
      <c r="L14" s="6">
        <f t="shared" si="4"/>
        <v>0</v>
      </c>
    </row>
    <row r="15" spans="2:12" ht="12.75">
      <c r="B15" s="15" t="s">
        <v>32</v>
      </c>
      <c r="C15" s="17">
        <v>0</v>
      </c>
      <c r="D15" s="6">
        <f t="shared" si="0"/>
        <v>0</v>
      </c>
      <c r="E15" s="17">
        <v>0</v>
      </c>
      <c r="F15" s="6">
        <f t="shared" si="1"/>
        <v>0</v>
      </c>
      <c r="G15" s="17">
        <v>0</v>
      </c>
      <c r="H15" s="6">
        <f t="shared" si="2"/>
        <v>0</v>
      </c>
      <c r="I15" s="17">
        <v>684</v>
      </c>
      <c r="J15" s="6">
        <f t="shared" si="3"/>
        <v>0.0007602601779275575</v>
      </c>
      <c r="K15" s="17">
        <v>684</v>
      </c>
      <c r="L15" s="6">
        <f t="shared" si="4"/>
        <v>0.00017447412885373558</v>
      </c>
    </row>
    <row r="16" spans="2:12" ht="12.75">
      <c r="B16" s="15" t="s">
        <v>33</v>
      </c>
      <c r="C16" s="17">
        <v>5490</v>
      </c>
      <c r="D16" s="6">
        <f t="shared" si="0"/>
        <v>0.0033027761367505734</v>
      </c>
      <c r="E16" s="17">
        <v>5490</v>
      </c>
      <c r="F16" s="6">
        <f t="shared" si="1"/>
        <v>0.005317938112374135</v>
      </c>
      <c r="G16" s="17">
        <v>720</v>
      </c>
      <c r="H16" s="6">
        <f t="shared" si="2"/>
        <v>0.0022081351378704377</v>
      </c>
      <c r="I16" s="17">
        <v>103293</v>
      </c>
      <c r="J16" s="6">
        <f t="shared" si="3"/>
        <v>0.11480929029045496</v>
      </c>
      <c r="K16" s="17">
        <v>114993</v>
      </c>
      <c r="L16" s="6">
        <f t="shared" si="4"/>
        <v>0.029332315057423414</v>
      </c>
    </row>
    <row r="17" spans="2:12" ht="12.75">
      <c r="B17" s="15" t="s">
        <v>35</v>
      </c>
      <c r="C17" s="17">
        <v>3311</v>
      </c>
      <c r="D17" s="6">
        <f t="shared" si="0"/>
        <v>0.0019918928577014844</v>
      </c>
      <c r="E17" s="17">
        <v>3311</v>
      </c>
      <c r="F17" s="6">
        <f t="shared" si="1"/>
        <v>0.0032072300710511404</v>
      </c>
      <c r="G17" s="17">
        <v>7078</v>
      </c>
      <c r="H17" s="6">
        <f t="shared" si="2"/>
        <v>0.021707195147009663</v>
      </c>
      <c r="I17" s="17">
        <v>0</v>
      </c>
      <c r="J17" s="6">
        <f t="shared" si="3"/>
        <v>0</v>
      </c>
      <c r="K17" s="17">
        <v>13700</v>
      </c>
      <c r="L17" s="6">
        <f t="shared" si="4"/>
        <v>0.0034945841597897333</v>
      </c>
    </row>
    <row r="18" spans="2:12" ht="12.75">
      <c r="B18" s="15" t="s">
        <v>38</v>
      </c>
      <c r="C18" s="17">
        <v>18890</v>
      </c>
      <c r="D18" s="6">
        <f t="shared" si="0"/>
        <v>0.011364196944119916</v>
      </c>
      <c r="E18" s="17">
        <v>18890</v>
      </c>
      <c r="F18" s="6">
        <f t="shared" si="1"/>
        <v>0.01829796920632922</v>
      </c>
      <c r="G18" s="17">
        <v>4264</v>
      </c>
      <c r="H18" s="6">
        <f t="shared" si="2"/>
        <v>0.013077066983166036</v>
      </c>
      <c r="I18" s="17">
        <v>31394</v>
      </c>
      <c r="J18" s="6">
        <f t="shared" si="3"/>
        <v>0.034894163780493766</v>
      </c>
      <c r="K18" s="17">
        <v>73438</v>
      </c>
      <c r="L18" s="6">
        <f t="shared" si="4"/>
        <v>0.018732501571287478</v>
      </c>
    </row>
    <row r="19" spans="2:12" ht="12.75">
      <c r="B19" s="15" t="s">
        <v>39</v>
      </c>
      <c r="C19" s="17">
        <v>190</v>
      </c>
      <c r="D19" s="6">
        <f t="shared" si="0"/>
        <v>0.0001143037278656847</v>
      </c>
      <c r="E19" s="17">
        <v>190</v>
      </c>
      <c r="F19" s="6">
        <f t="shared" si="1"/>
        <v>0.00018404521700384074</v>
      </c>
      <c r="G19" s="17">
        <v>0</v>
      </c>
      <c r="H19" s="6">
        <f t="shared" si="2"/>
        <v>0</v>
      </c>
      <c r="I19" s="17">
        <v>3192</v>
      </c>
      <c r="J19" s="6">
        <f t="shared" si="3"/>
        <v>0.0035478808303286012</v>
      </c>
      <c r="K19" s="17">
        <v>3572</v>
      </c>
      <c r="L19" s="6">
        <f t="shared" si="4"/>
        <v>0.0009111426729028414</v>
      </c>
    </row>
    <row r="20" spans="2:12" ht="12.75">
      <c r="B20" s="15" t="s">
        <v>40</v>
      </c>
      <c r="C20" s="17">
        <v>151631</v>
      </c>
      <c r="D20" s="6">
        <f t="shared" si="0"/>
        <v>0.09122099242106124</v>
      </c>
      <c r="E20" s="17">
        <v>151631</v>
      </c>
      <c r="F20" s="6">
        <f t="shared" si="1"/>
        <v>0.14687873841847038</v>
      </c>
      <c r="G20" s="17">
        <v>29278</v>
      </c>
      <c r="H20" s="6">
        <f t="shared" si="2"/>
        <v>0.08979136189801483</v>
      </c>
      <c r="I20" s="17">
        <v>23503</v>
      </c>
      <c r="J20" s="6">
        <f t="shared" si="3"/>
        <v>0.026123384447121905</v>
      </c>
      <c r="K20" s="17">
        <v>356043</v>
      </c>
      <c r="L20" s="6">
        <f t="shared" si="4"/>
        <v>0.09081914073022014</v>
      </c>
    </row>
    <row r="21" spans="2:12" ht="12.75">
      <c r="B21" s="15" t="s">
        <v>42</v>
      </c>
      <c r="C21" s="17">
        <v>0</v>
      </c>
      <c r="D21" s="6">
        <f t="shared" si="0"/>
        <v>0</v>
      </c>
      <c r="E21" s="17">
        <v>0</v>
      </c>
      <c r="F21" s="6">
        <f t="shared" si="1"/>
        <v>0</v>
      </c>
      <c r="G21" s="17">
        <v>0</v>
      </c>
      <c r="H21" s="6">
        <f t="shared" si="2"/>
        <v>0</v>
      </c>
      <c r="I21" s="17">
        <v>1351</v>
      </c>
      <c r="J21" s="6">
        <f t="shared" si="3"/>
        <v>0.0015016250005557457</v>
      </c>
      <c r="K21" s="17">
        <v>1351</v>
      </c>
      <c r="L21" s="6">
        <f t="shared" si="4"/>
        <v>0.00034461191239970287</v>
      </c>
    </row>
    <row r="22" spans="2:12" ht="12.75">
      <c r="B22" s="15" t="s">
        <v>43</v>
      </c>
      <c r="C22" s="17">
        <v>5257</v>
      </c>
      <c r="D22" s="6">
        <f t="shared" si="0"/>
        <v>0.0031626036704731813</v>
      </c>
      <c r="E22" s="17">
        <v>5257</v>
      </c>
      <c r="F22" s="6">
        <f t="shared" si="1"/>
        <v>0.005092240556785215</v>
      </c>
      <c r="G22" s="17">
        <v>0</v>
      </c>
      <c r="H22" s="6">
        <f t="shared" si="2"/>
        <v>0</v>
      </c>
      <c r="I22" s="17">
        <v>1373</v>
      </c>
      <c r="J22" s="6">
        <f t="shared" si="3"/>
        <v>0.0015260778132961058</v>
      </c>
      <c r="K22" s="17">
        <v>11887</v>
      </c>
      <c r="L22" s="6">
        <f t="shared" si="4"/>
        <v>0.0030321256866730336</v>
      </c>
    </row>
    <row r="23" spans="2:12" ht="12.75">
      <c r="B23" s="15" t="s">
        <v>44</v>
      </c>
      <c r="C23" s="17">
        <v>2681</v>
      </c>
      <c r="D23" s="6">
        <f t="shared" si="0"/>
        <v>0.0016128857600415825</v>
      </c>
      <c r="E23" s="17">
        <v>2681</v>
      </c>
      <c r="F23" s="6">
        <f t="shared" si="1"/>
        <v>0.002596974877827879</v>
      </c>
      <c r="G23" s="17">
        <v>0</v>
      </c>
      <c r="H23" s="6">
        <f t="shared" si="2"/>
        <v>0</v>
      </c>
      <c r="I23" s="17">
        <v>6742</v>
      </c>
      <c r="J23" s="6">
        <f t="shared" si="3"/>
        <v>0.007493675613432152</v>
      </c>
      <c r="K23" s="17">
        <v>12104</v>
      </c>
      <c r="L23" s="6">
        <f t="shared" si="4"/>
        <v>0.0030874778591310167</v>
      </c>
    </row>
    <row r="24" spans="2:12" ht="12.75">
      <c r="B24" s="15" t="s">
        <v>45</v>
      </c>
      <c r="C24" s="17">
        <v>171604</v>
      </c>
      <c r="D24" s="6">
        <f t="shared" si="0"/>
        <v>0.10323672061401556</v>
      </c>
      <c r="E24" s="17">
        <v>171604</v>
      </c>
      <c r="F24" s="6">
        <f t="shared" si="1"/>
        <v>0.1662257653617215</v>
      </c>
      <c r="G24" s="17">
        <v>84882</v>
      </c>
      <c r="H24" s="6">
        <f t="shared" si="2"/>
        <v>0.26032073162877567</v>
      </c>
      <c r="I24" s="17">
        <v>21676</v>
      </c>
      <c r="J24" s="6">
        <f t="shared" si="3"/>
        <v>0.024092689498183825</v>
      </c>
      <c r="K24" s="17">
        <v>449766</v>
      </c>
      <c r="L24" s="6">
        <f t="shared" si="4"/>
        <v>0.11472592257021819</v>
      </c>
    </row>
    <row r="25" spans="2:12" ht="12.75">
      <c r="B25" s="15" t="s">
        <v>46</v>
      </c>
      <c r="C25" s="17">
        <v>60425</v>
      </c>
      <c r="D25" s="6">
        <f t="shared" si="0"/>
        <v>0.03635159345412631</v>
      </c>
      <c r="E25" s="17">
        <v>60425</v>
      </c>
      <c r="F25" s="6">
        <f t="shared" si="1"/>
        <v>0.058531222302405664</v>
      </c>
      <c r="G25" s="17">
        <v>16019</v>
      </c>
      <c r="H25" s="6">
        <f t="shared" si="2"/>
        <v>0.049127939963259086</v>
      </c>
      <c r="I25" s="17">
        <v>29092</v>
      </c>
      <c r="J25" s="6">
        <f t="shared" si="3"/>
        <v>0.03233551037466155</v>
      </c>
      <c r="K25" s="17">
        <v>165961</v>
      </c>
      <c r="L25" s="6">
        <f t="shared" si="4"/>
        <v>0.042333188448384226</v>
      </c>
    </row>
    <row r="26" spans="2:12" ht="12.75">
      <c r="B26" s="15" t="s">
        <v>48</v>
      </c>
      <c r="C26" s="17">
        <v>53976</v>
      </c>
      <c r="D26" s="6">
        <f t="shared" si="0"/>
        <v>0.03247188429093788</v>
      </c>
      <c r="E26" s="17">
        <v>53976</v>
      </c>
      <c r="F26" s="6">
        <f t="shared" si="1"/>
        <v>0.05228434017368057</v>
      </c>
      <c r="G26" s="17">
        <v>17988</v>
      </c>
      <c r="H26" s="6">
        <f t="shared" si="2"/>
        <v>0.0551665761944631</v>
      </c>
      <c r="I26" s="17">
        <v>35700</v>
      </c>
      <c r="J26" s="6">
        <f t="shared" si="3"/>
        <v>0.03968024612867515</v>
      </c>
      <c r="K26" s="17">
        <v>161640</v>
      </c>
      <c r="L26" s="6">
        <f t="shared" si="4"/>
        <v>0.04123099150280383</v>
      </c>
    </row>
    <row r="27" spans="2:12" ht="12.75">
      <c r="B27" s="15" t="s">
        <v>51</v>
      </c>
      <c r="C27" s="17">
        <v>64723</v>
      </c>
      <c r="D27" s="6">
        <f t="shared" si="0"/>
        <v>0.03893726409816164</v>
      </c>
      <c r="E27" s="17">
        <v>64723</v>
      </c>
      <c r="F27" s="6">
        <f t="shared" si="1"/>
        <v>0.06269451884283991</v>
      </c>
      <c r="G27" s="17">
        <v>26490</v>
      </c>
      <c r="H27" s="6">
        <f t="shared" si="2"/>
        <v>0.08124097194748318</v>
      </c>
      <c r="I27" s="17">
        <v>51509</v>
      </c>
      <c r="J27" s="6">
        <f t="shared" si="3"/>
        <v>0.057251815065600224</v>
      </c>
      <c r="K27" s="17">
        <v>207445</v>
      </c>
      <c r="L27" s="6">
        <f t="shared" si="4"/>
        <v>0.05291489131588184</v>
      </c>
    </row>
    <row r="28" spans="2:12" ht="12.75">
      <c r="B28" s="15" t="s">
        <v>52</v>
      </c>
      <c r="C28" s="17">
        <v>2452</v>
      </c>
      <c r="D28" s="6">
        <f t="shared" si="0"/>
        <v>0.0014751196880350467</v>
      </c>
      <c r="E28" s="17">
        <v>2452</v>
      </c>
      <c r="F28" s="6">
        <f t="shared" si="1"/>
        <v>0.002375151958386408</v>
      </c>
      <c r="G28" s="17">
        <v>0</v>
      </c>
      <c r="H28" s="6">
        <f t="shared" si="2"/>
        <v>0</v>
      </c>
      <c r="I28" s="17">
        <v>24343</v>
      </c>
      <c r="J28" s="6">
        <f t="shared" si="3"/>
        <v>0.02705703729720838</v>
      </c>
      <c r="K28" s="17">
        <v>29247</v>
      </c>
      <c r="L28" s="6">
        <f t="shared" si="4"/>
        <v>0.007460299483311702</v>
      </c>
    </row>
    <row r="29" spans="2:12" ht="12.75">
      <c r="B29" s="15" t="s">
        <v>53</v>
      </c>
      <c r="C29" s="17">
        <v>4938</v>
      </c>
      <c r="D29" s="6">
        <f t="shared" si="0"/>
        <v>0.002970693727372374</v>
      </c>
      <c r="E29" s="17">
        <v>4938</v>
      </c>
      <c r="F29" s="6">
        <f t="shared" si="1"/>
        <v>0.0047832383240261345</v>
      </c>
      <c r="G29" s="17">
        <v>197</v>
      </c>
      <c r="H29" s="6">
        <f t="shared" si="2"/>
        <v>0.0006041703085562169</v>
      </c>
      <c r="I29" s="17">
        <v>878</v>
      </c>
      <c r="J29" s="6">
        <f t="shared" si="3"/>
        <v>0.000975889526638005</v>
      </c>
      <c r="K29" s="17">
        <v>10951</v>
      </c>
      <c r="L29" s="6">
        <f t="shared" si="4"/>
        <v>0.0027933716156100267</v>
      </c>
    </row>
    <row r="30" spans="2:12" ht="12.75">
      <c r="B30" s="15" t="s">
        <v>54</v>
      </c>
      <c r="C30" s="17">
        <v>2908</v>
      </c>
      <c r="D30" s="6">
        <f t="shared" si="0"/>
        <v>0.00174944863491269</v>
      </c>
      <c r="E30" s="17">
        <v>2908</v>
      </c>
      <c r="F30" s="6">
        <f t="shared" si="1"/>
        <v>0.0028168604791956255</v>
      </c>
      <c r="G30" s="17">
        <v>0</v>
      </c>
      <c r="H30" s="6">
        <f t="shared" si="2"/>
        <v>0</v>
      </c>
      <c r="I30" s="17">
        <v>8435</v>
      </c>
      <c r="J30" s="6">
        <f t="shared" si="3"/>
        <v>0.009375430702951677</v>
      </c>
      <c r="K30" s="17">
        <v>14251</v>
      </c>
      <c r="L30" s="6">
        <f t="shared" si="4"/>
        <v>0.0036351327635885757</v>
      </c>
    </row>
    <row r="31" spans="2:12" ht="12.75">
      <c r="B31" s="15" t="s">
        <v>55</v>
      </c>
      <c r="C31" s="17">
        <v>5427</v>
      </c>
      <c r="D31" s="6">
        <f t="shared" si="0"/>
        <v>0.0032648754269845835</v>
      </c>
      <c r="E31" s="17">
        <v>5427</v>
      </c>
      <c r="F31" s="6">
        <f t="shared" si="1"/>
        <v>0.005256912593051809</v>
      </c>
      <c r="G31" s="17">
        <v>0</v>
      </c>
      <c r="H31" s="6">
        <f t="shared" si="2"/>
        <v>0</v>
      </c>
      <c r="I31" s="17">
        <v>1005</v>
      </c>
      <c r="J31" s="6">
        <f t="shared" si="3"/>
        <v>0.0011170489456391742</v>
      </c>
      <c r="K31" s="17">
        <v>11859</v>
      </c>
      <c r="L31" s="6">
        <f t="shared" si="4"/>
        <v>0.0030249834708720035</v>
      </c>
    </row>
    <row r="32" spans="2:12" ht="12.75">
      <c r="B32" s="15" t="s">
        <v>58</v>
      </c>
      <c r="C32" s="17">
        <v>432190</v>
      </c>
      <c r="D32" s="6">
        <f t="shared" si="0"/>
        <v>0.26000488498036983</v>
      </c>
      <c r="E32" s="17">
        <v>0</v>
      </c>
      <c r="F32" s="6">
        <f t="shared" si="1"/>
        <v>0</v>
      </c>
      <c r="G32" s="17">
        <v>0</v>
      </c>
      <c r="H32" s="6">
        <f t="shared" si="2"/>
        <v>0</v>
      </c>
      <c r="I32" s="17">
        <v>0</v>
      </c>
      <c r="J32" s="6">
        <f t="shared" si="3"/>
        <v>0</v>
      </c>
      <c r="K32" s="17">
        <v>432190</v>
      </c>
      <c r="L32" s="6">
        <f t="shared" si="4"/>
        <v>0.11024265168025728</v>
      </c>
    </row>
    <row r="33" spans="2:12" ht="12.75">
      <c r="B33" s="15" t="s">
        <v>61</v>
      </c>
      <c r="C33" s="17">
        <v>163477</v>
      </c>
      <c r="D33" s="6">
        <f t="shared" si="0"/>
        <v>0.09834752905420283</v>
      </c>
      <c r="E33" s="17">
        <v>0</v>
      </c>
      <c r="F33" s="6">
        <f t="shared" si="1"/>
        <v>0</v>
      </c>
      <c r="G33" s="17">
        <v>0</v>
      </c>
      <c r="H33" s="6">
        <f t="shared" si="2"/>
        <v>0</v>
      </c>
      <c r="I33" s="17">
        <v>0</v>
      </c>
      <c r="J33" s="6">
        <f t="shared" si="3"/>
        <v>0</v>
      </c>
      <c r="K33" s="17">
        <v>163477</v>
      </c>
      <c r="L33" s="6">
        <f t="shared" si="4"/>
        <v>0.04169957187517855</v>
      </c>
    </row>
    <row r="34" spans="2:12" ht="12.75">
      <c r="B34" s="15" t="s">
        <v>63</v>
      </c>
      <c r="C34" s="17">
        <v>35737</v>
      </c>
      <c r="D34" s="6">
        <f t="shared" si="0"/>
        <v>0.021499328014399865</v>
      </c>
      <c r="E34" s="17">
        <v>1519</v>
      </c>
      <c r="F34" s="6">
        <f t="shared" si="1"/>
        <v>0.0014713930769938636</v>
      </c>
      <c r="G34" s="17">
        <v>2850</v>
      </c>
      <c r="H34" s="6">
        <f t="shared" si="2"/>
        <v>0.00874053492073715</v>
      </c>
      <c r="I34" s="17">
        <v>5739</v>
      </c>
      <c r="J34" s="6">
        <f t="shared" si="3"/>
        <v>0.006378849650769375</v>
      </c>
      <c r="K34" s="17">
        <v>45845</v>
      </c>
      <c r="L34" s="6">
        <f t="shared" si="4"/>
        <v>0.011694102978508052</v>
      </c>
    </row>
    <row r="35" spans="2:12" ht="12.75">
      <c r="B35" s="15" t="s">
        <v>67</v>
      </c>
      <c r="C35" s="17">
        <v>36917</v>
      </c>
      <c r="D35" s="6">
        <f t="shared" si="0"/>
        <v>0.022209214324302538</v>
      </c>
      <c r="E35" s="17">
        <v>36918</v>
      </c>
      <c r="F35" s="6">
        <f t="shared" si="1"/>
        <v>0.035760954322883114</v>
      </c>
      <c r="G35" s="17">
        <v>3763</v>
      </c>
      <c r="H35" s="6">
        <f t="shared" si="2"/>
        <v>0.01154057294973119</v>
      </c>
      <c r="I35" s="17">
        <v>5427</v>
      </c>
      <c r="J35" s="6">
        <f t="shared" si="3"/>
        <v>0.006032064306451541</v>
      </c>
      <c r="K35" s="17">
        <v>83025</v>
      </c>
      <c r="L35" s="6">
        <f t="shared" si="4"/>
        <v>0.021177945245733035</v>
      </c>
    </row>
    <row r="36" spans="2:12" ht="12.75">
      <c r="B36" s="15" t="s">
        <v>68</v>
      </c>
      <c r="C36" s="17">
        <v>6292</v>
      </c>
      <c r="D36" s="6">
        <f t="shared" si="0"/>
        <v>0.003785258188057306</v>
      </c>
      <c r="E36" s="17">
        <v>6292</v>
      </c>
      <c r="F36" s="6">
        <f t="shared" si="1"/>
        <v>0.0060948026599377154</v>
      </c>
      <c r="G36" s="17">
        <v>515</v>
      </c>
      <c r="H36" s="6">
        <f t="shared" si="2"/>
        <v>0.0015794299944489937</v>
      </c>
      <c r="I36" s="17">
        <v>28579</v>
      </c>
      <c r="J36" s="6">
        <f t="shared" si="3"/>
        <v>0.03176531524121588</v>
      </c>
      <c r="K36" s="17">
        <v>41678</v>
      </c>
      <c r="L36" s="6">
        <f t="shared" si="4"/>
        <v>0.010631188219833321</v>
      </c>
    </row>
    <row r="37" spans="2:12" ht="12.75">
      <c r="B37" s="15" t="s">
        <v>70</v>
      </c>
      <c r="C37" s="17">
        <v>4212</v>
      </c>
      <c r="D37" s="6">
        <f t="shared" si="0"/>
        <v>0.0025339331672119157</v>
      </c>
      <c r="E37" s="17">
        <v>4212</v>
      </c>
      <c r="F37" s="6">
        <f t="shared" si="1"/>
        <v>0.00407999186326409</v>
      </c>
      <c r="G37" s="17">
        <v>9</v>
      </c>
      <c r="H37" s="6">
        <f t="shared" si="2"/>
        <v>2.760168922338047E-05</v>
      </c>
      <c r="I37" s="17">
        <v>25849</v>
      </c>
      <c r="J37" s="6">
        <f t="shared" si="3"/>
        <v>0.028730943478434842</v>
      </c>
      <c r="K37" s="17">
        <v>34282</v>
      </c>
      <c r="L37" s="6">
        <f t="shared" si="4"/>
        <v>0.008744622931818368</v>
      </c>
    </row>
    <row r="38" spans="2:12" ht="12.75">
      <c r="B38" s="15" t="s">
        <v>73</v>
      </c>
      <c r="C38" s="17">
        <v>3119</v>
      </c>
      <c r="D38" s="6">
        <f t="shared" si="0"/>
        <v>0.0018763859327003715</v>
      </c>
      <c r="E38" s="17">
        <v>3119</v>
      </c>
      <c r="F38" s="6">
        <f t="shared" si="1"/>
        <v>0.003021247535973575</v>
      </c>
      <c r="G38" s="17">
        <v>0</v>
      </c>
      <c r="H38" s="6">
        <f t="shared" si="2"/>
        <v>0</v>
      </c>
      <c r="I38" s="17">
        <v>7593</v>
      </c>
      <c r="J38" s="6">
        <f t="shared" si="3"/>
        <v>0.008439554869888807</v>
      </c>
      <c r="K38" s="17">
        <v>13831</v>
      </c>
      <c r="L38" s="6">
        <f t="shared" si="4"/>
        <v>0.003527999526573124</v>
      </c>
    </row>
    <row r="39" spans="2:12" ht="12.75">
      <c r="B39" s="15" t="s">
        <v>75</v>
      </c>
      <c r="C39" s="17">
        <v>5717</v>
      </c>
      <c r="D39" s="6">
        <f t="shared" si="0"/>
        <v>0.003439339011621681</v>
      </c>
      <c r="E39" s="17">
        <v>5717</v>
      </c>
      <c r="F39" s="6">
        <f t="shared" si="1"/>
        <v>0.0055378237137418814</v>
      </c>
      <c r="G39" s="17">
        <v>174</v>
      </c>
      <c r="H39" s="6">
        <f t="shared" si="2"/>
        <v>0.0005336326583186891</v>
      </c>
      <c r="I39" s="17">
        <v>15214</v>
      </c>
      <c r="J39" s="6">
        <f t="shared" si="3"/>
        <v>0.016910231501447163</v>
      </c>
      <c r="K39" s="17">
        <v>26822</v>
      </c>
      <c r="L39" s="6">
        <f t="shared" si="4"/>
        <v>0.006841732579115345</v>
      </c>
    </row>
    <row r="40" spans="2:12" ht="12.75">
      <c r="B40" s="15" t="s">
        <v>78</v>
      </c>
      <c r="C40" s="17">
        <v>386</v>
      </c>
      <c r="D40" s="6">
        <f t="shared" si="0"/>
        <v>0.00023221704713765416</v>
      </c>
      <c r="E40" s="17">
        <v>386</v>
      </c>
      <c r="F40" s="6">
        <f t="shared" si="1"/>
        <v>0.0003739023882288554</v>
      </c>
      <c r="G40" s="17">
        <v>0</v>
      </c>
      <c r="H40" s="6">
        <f t="shared" si="2"/>
        <v>0</v>
      </c>
      <c r="I40" s="17">
        <v>45</v>
      </c>
      <c r="J40" s="6">
        <f t="shared" si="3"/>
        <v>5.0017116968918254E-05</v>
      </c>
      <c r="K40" s="17">
        <v>817</v>
      </c>
      <c r="L40" s="6">
        <f t="shared" si="4"/>
        <v>0.00020839965390862862</v>
      </c>
    </row>
    <row r="41" spans="2:12" ht="12.75">
      <c r="B41" s="15" t="s">
        <v>79</v>
      </c>
      <c r="C41" s="17">
        <v>55821</v>
      </c>
      <c r="D41" s="6">
        <f t="shared" si="0"/>
        <v>0.03358183364837045</v>
      </c>
      <c r="E41" s="17">
        <v>55821</v>
      </c>
      <c r="F41" s="6">
        <f t="shared" si="1"/>
        <v>0.054071516096691544</v>
      </c>
      <c r="G41" s="17">
        <v>33189</v>
      </c>
      <c r="H41" s="6">
        <f t="shared" si="2"/>
        <v>0.10178582929275272</v>
      </c>
      <c r="I41" s="17">
        <v>12770</v>
      </c>
      <c r="J41" s="6">
        <f t="shared" si="3"/>
        <v>0.014193746304290801</v>
      </c>
      <c r="K41" s="17">
        <v>157601</v>
      </c>
      <c r="L41" s="6">
        <f t="shared" si="4"/>
        <v>0.04020072687350524</v>
      </c>
    </row>
    <row r="42" spans="2:12" ht="12.75">
      <c r="B42" s="15" t="s">
        <v>81</v>
      </c>
      <c r="C42" s="17">
        <v>2134</v>
      </c>
      <c r="D42" s="6">
        <f t="shared" si="0"/>
        <v>0.0012838113435019534</v>
      </c>
      <c r="E42" s="17">
        <v>2134</v>
      </c>
      <c r="F42" s="6">
        <f t="shared" si="1"/>
        <v>0.00206711838466419</v>
      </c>
      <c r="G42" s="17">
        <v>0</v>
      </c>
      <c r="H42" s="6">
        <f t="shared" si="2"/>
        <v>0</v>
      </c>
      <c r="I42" s="17">
        <v>0</v>
      </c>
      <c r="J42" s="6">
        <f t="shared" si="3"/>
        <v>0</v>
      </c>
      <c r="K42" s="17">
        <v>4268</v>
      </c>
      <c r="L42" s="6">
        <f t="shared" si="4"/>
        <v>0.00108867775138559</v>
      </c>
    </row>
    <row r="43" spans="2:12" ht="12.75">
      <c r="B43" s="15" t="s">
        <v>82</v>
      </c>
      <c r="C43" s="17">
        <v>1753</v>
      </c>
      <c r="D43" s="6">
        <f t="shared" si="0"/>
        <v>0.00105460228920287</v>
      </c>
      <c r="E43" s="17">
        <v>1753</v>
      </c>
      <c r="F43" s="6">
        <f t="shared" si="1"/>
        <v>0.0016980592916196464</v>
      </c>
      <c r="G43" s="17">
        <v>4776</v>
      </c>
      <c r="H43" s="6">
        <f t="shared" si="2"/>
        <v>0.01464729641454057</v>
      </c>
      <c r="I43" s="17">
        <v>0</v>
      </c>
      <c r="J43" s="6">
        <f t="shared" si="3"/>
        <v>0</v>
      </c>
      <c r="K43" s="17">
        <v>8282</v>
      </c>
      <c r="L43" s="6">
        <f t="shared" si="4"/>
        <v>0.0021125654022904066</v>
      </c>
    </row>
    <row r="44" spans="2:12" ht="12.75">
      <c r="B44" s="15" t="s">
        <v>88</v>
      </c>
      <c r="C44" s="17">
        <v>564</v>
      </c>
      <c r="D44" s="6">
        <f t="shared" si="0"/>
        <v>0.0003393015921907693</v>
      </c>
      <c r="E44" s="17">
        <v>564</v>
      </c>
      <c r="F44" s="6">
        <f t="shared" si="1"/>
        <v>0.0005463236967903483</v>
      </c>
      <c r="G44" s="17">
        <v>0</v>
      </c>
      <c r="H44" s="6">
        <f t="shared" si="2"/>
        <v>0</v>
      </c>
      <c r="I44" s="17">
        <v>16030</v>
      </c>
      <c r="J44" s="6">
        <f t="shared" si="3"/>
        <v>0.01781720855581688</v>
      </c>
      <c r="K44" s="17">
        <v>17158</v>
      </c>
      <c r="L44" s="6">
        <f t="shared" si="4"/>
        <v>0.004376647811216952</v>
      </c>
    </row>
    <row r="45" spans="2:12" ht="12.75">
      <c r="B45" s="15" t="s">
        <v>89</v>
      </c>
      <c r="C45" s="17">
        <v>19409</v>
      </c>
      <c r="D45" s="6">
        <f t="shared" si="0"/>
        <v>0.011676426600763548</v>
      </c>
      <c r="E45" s="17">
        <v>19409</v>
      </c>
      <c r="F45" s="6">
        <f t="shared" si="1"/>
        <v>0.018800703246460763</v>
      </c>
      <c r="G45" s="17">
        <v>2889</v>
      </c>
      <c r="H45" s="6">
        <f t="shared" si="2"/>
        <v>0.00886014224070513</v>
      </c>
      <c r="I45" s="17">
        <v>34375</v>
      </c>
      <c r="J45" s="6">
        <f t="shared" si="3"/>
        <v>0.03820751990681255</v>
      </c>
      <c r="K45" s="17">
        <v>76082</v>
      </c>
      <c r="L45" s="6">
        <f t="shared" si="4"/>
        <v>0.01940693080621332</v>
      </c>
    </row>
    <row r="46" spans="2:12" ht="12.75">
      <c r="B46" s="15" t="s">
        <v>93</v>
      </c>
      <c r="C46" s="17">
        <v>22</v>
      </c>
      <c r="D46" s="6">
        <f t="shared" si="0"/>
        <v>1.3235168489710859E-05</v>
      </c>
      <c r="E46" s="17">
        <v>22</v>
      </c>
      <c r="F46" s="6">
        <f t="shared" si="1"/>
        <v>2.131049881097103E-05</v>
      </c>
      <c r="G46" s="17">
        <v>0</v>
      </c>
      <c r="H46" s="6">
        <f t="shared" si="2"/>
        <v>0</v>
      </c>
      <c r="I46" s="17">
        <v>7727</v>
      </c>
      <c r="J46" s="6">
        <f t="shared" si="3"/>
        <v>0.008588494729307363</v>
      </c>
      <c r="K46" s="17">
        <v>7771</v>
      </c>
      <c r="L46" s="6">
        <f t="shared" si="4"/>
        <v>0.001982219963921607</v>
      </c>
    </row>
    <row r="47" spans="2:12" ht="12.75">
      <c r="B47" s="15" t="s">
        <v>97</v>
      </c>
      <c r="C47" s="17">
        <v>0</v>
      </c>
      <c r="D47" s="6">
        <f t="shared" si="0"/>
        <v>0</v>
      </c>
      <c r="E47" s="17">
        <v>0</v>
      </c>
      <c r="F47" s="6">
        <f t="shared" si="1"/>
        <v>0</v>
      </c>
      <c r="G47" s="17">
        <v>0</v>
      </c>
      <c r="H47" s="6">
        <f t="shared" si="2"/>
        <v>0</v>
      </c>
      <c r="I47" s="17">
        <v>1083</v>
      </c>
      <c r="J47" s="6">
        <f t="shared" si="3"/>
        <v>0.0012037452817186326</v>
      </c>
      <c r="K47" s="17">
        <v>1083</v>
      </c>
      <c r="L47" s="6">
        <f t="shared" si="4"/>
        <v>0.00027625070401841466</v>
      </c>
    </row>
    <row r="48" spans="2:12" ht="12.75">
      <c r="B48" s="15" t="s">
        <v>99</v>
      </c>
      <c r="C48" s="17">
        <v>36098</v>
      </c>
      <c r="D48" s="6">
        <f t="shared" si="0"/>
        <v>0.021716505097344664</v>
      </c>
      <c r="E48" s="17">
        <v>36099</v>
      </c>
      <c r="F48" s="6">
        <f t="shared" si="1"/>
        <v>0.03496762257169288</v>
      </c>
      <c r="G48" s="17">
        <v>13960</v>
      </c>
      <c r="H48" s="6">
        <f t="shared" si="2"/>
        <v>0.04281328683982127</v>
      </c>
      <c r="I48" s="17">
        <v>47484</v>
      </c>
      <c r="J48" s="6">
        <f t="shared" si="3"/>
        <v>0.05277806182560254</v>
      </c>
      <c r="K48" s="17">
        <v>133641</v>
      </c>
      <c r="L48" s="6">
        <f t="shared" si="4"/>
        <v>0.03408903078090947</v>
      </c>
    </row>
    <row r="49" spans="2:12" ht="12.75">
      <c r="B49" s="15" t="s">
        <v>106</v>
      </c>
      <c r="C49" s="17">
        <v>35</v>
      </c>
      <c r="D49" s="6">
        <f t="shared" si="0"/>
        <v>2.105594986999455E-05</v>
      </c>
      <c r="E49" s="17">
        <v>35</v>
      </c>
      <c r="F49" s="6">
        <f t="shared" si="1"/>
        <v>3.3903066290181186E-05</v>
      </c>
      <c r="G49" s="17">
        <v>209</v>
      </c>
      <c r="H49" s="6">
        <f t="shared" si="2"/>
        <v>0.0006409725608540576</v>
      </c>
      <c r="I49" s="17">
        <v>1382</v>
      </c>
      <c r="J49" s="6">
        <f t="shared" si="3"/>
        <v>0.0015360812366898894</v>
      </c>
      <c r="K49" s="17">
        <v>1661</v>
      </c>
      <c r="L49" s="6">
        <f t="shared" si="4"/>
        <v>0.0004236864444825363</v>
      </c>
    </row>
    <row r="50" spans="2:12" ht="12.75">
      <c r="B50" s="15" t="s">
        <v>110</v>
      </c>
      <c r="C50" s="17">
        <v>0</v>
      </c>
      <c r="D50" s="6">
        <f t="shared" si="0"/>
        <v>0</v>
      </c>
      <c r="E50" s="17">
        <v>0</v>
      </c>
      <c r="F50" s="6">
        <f t="shared" si="1"/>
        <v>0</v>
      </c>
      <c r="G50" s="17">
        <v>0</v>
      </c>
      <c r="H50" s="6">
        <f t="shared" si="2"/>
        <v>0</v>
      </c>
      <c r="I50" s="17">
        <v>3551</v>
      </c>
      <c r="J50" s="6">
        <f t="shared" si="3"/>
        <v>0.0039469062745917495</v>
      </c>
      <c r="K50" s="17">
        <v>3551</v>
      </c>
      <c r="L50" s="6">
        <f t="shared" si="4"/>
        <v>0.0009057860110520688</v>
      </c>
    </row>
    <row r="51" spans="2:12" ht="12.75">
      <c r="B51" s="15" t="s">
        <v>112</v>
      </c>
      <c r="C51" s="17">
        <v>0</v>
      </c>
      <c r="D51" s="6">
        <f t="shared" si="0"/>
        <v>0</v>
      </c>
      <c r="E51" s="17">
        <v>0</v>
      </c>
      <c r="F51" s="6">
        <f t="shared" si="1"/>
        <v>0</v>
      </c>
      <c r="G51" s="17">
        <v>0</v>
      </c>
      <c r="H51" s="6">
        <f t="shared" si="2"/>
        <v>0</v>
      </c>
      <c r="I51" s="17">
        <v>13166</v>
      </c>
      <c r="J51" s="6">
        <f t="shared" si="3"/>
        <v>0.014633896933617283</v>
      </c>
      <c r="K51" s="17">
        <v>13166</v>
      </c>
      <c r="L51" s="6">
        <f t="shared" si="4"/>
        <v>0.0033583719012986587</v>
      </c>
    </row>
    <row r="52" spans="2:12" ht="12.75">
      <c r="B52" s="15" t="s">
        <v>115</v>
      </c>
      <c r="C52" s="17">
        <v>56881</v>
      </c>
      <c r="D52" s="6">
        <f t="shared" si="0"/>
        <v>0.03421952813014743</v>
      </c>
      <c r="E52" s="17">
        <v>56881</v>
      </c>
      <c r="F52" s="6">
        <f t="shared" si="1"/>
        <v>0.0550982946757656</v>
      </c>
      <c r="G52" s="17">
        <v>3322</v>
      </c>
      <c r="H52" s="6">
        <f t="shared" si="2"/>
        <v>0.010188090177785547</v>
      </c>
      <c r="I52" s="17">
        <v>5548</v>
      </c>
      <c r="J52" s="6">
        <f t="shared" si="3"/>
        <v>0.006166554776523521</v>
      </c>
      <c r="K52" s="17">
        <v>122632</v>
      </c>
      <c r="L52" s="6">
        <f t="shared" si="4"/>
        <v>0.03128086457542588</v>
      </c>
    </row>
    <row r="53" spans="2:12" ht="12.75">
      <c r="B53" s="15" t="s">
        <v>120</v>
      </c>
      <c r="C53" s="17">
        <v>0</v>
      </c>
      <c r="D53" s="6">
        <f t="shared" si="0"/>
        <v>0</v>
      </c>
      <c r="E53" s="17">
        <v>0</v>
      </c>
      <c r="F53" s="6">
        <f t="shared" si="1"/>
        <v>0</v>
      </c>
      <c r="G53" s="17">
        <v>0</v>
      </c>
      <c r="H53" s="6">
        <f t="shared" si="2"/>
        <v>0</v>
      </c>
      <c r="I53" s="17">
        <v>450</v>
      </c>
      <c r="J53" s="6">
        <f t="shared" si="3"/>
        <v>0.0005001711696891825</v>
      </c>
      <c r="K53" s="17">
        <v>450</v>
      </c>
      <c r="L53" s="6">
        <f t="shared" si="4"/>
        <v>0.00011478561108798393</v>
      </c>
    </row>
    <row r="54" spans="2:12" ht="12.75">
      <c r="B54" s="15" t="s">
        <v>121</v>
      </c>
      <c r="C54" s="17">
        <v>802</v>
      </c>
      <c r="D54" s="6">
        <f t="shared" si="0"/>
        <v>0.00048248205130673225</v>
      </c>
      <c r="E54" s="17">
        <v>802</v>
      </c>
      <c r="F54" s="6">
        <f t="shared" si="1"/>
        <v>0.0007768645475635804</v>
      </c>
      <c r="G54" s="17">
        <v>0</v>
      </c>
      <c r="H54" s="6">
        <f t="shared" si="2"/>
        <v>0</v>
      </c>
      <c r="I54" s="17">
        <v>2493</v>
      </c>
      <c r="J54" s="6">
        <f t="shared" si="3"/>
        <v>0.002770948280078071</v>
      </c>
      <c r="K54" s="17">
        <v>4097</v>
      </c>
      <c r="L54" s="6">
        <f t="shared" si="4"/>
        <v>0.001045059219172156</v>
      </c>
    </row>
    <row r="55" spans="2:12" ht="12.75">
      <c r="B55" s="15" t="s">
        <v>122</v>
      </c>
      <c r="C55" s="17">
        <v>10832</v>
      </c>
      <c r="D55" s="6">
        <f t="shared" si="0"/>
        <v>0.006516515685479456</v>
      </c>
      <c r="E55" s="17">
        <v>10832</v>
      </c>
      <c r="F55" s="6">
        <f t="shared" si="1"/>
        <v>0.010492514687292646</v>
      </c>
      <c r="G55" s="17">
        <v>2602</v>
      </c>
      <c r="H55" s="6">
        <f t="shared" si="2"/>
        <v>0.00797995503991511</v>
      </c>
      <c r="I55" s="17">
        <v>4164</v>
      </c>
      <c r="J55" s="6">
        <f t="shared" si="3"/>
        <v>0.004628250556857235</v>
      </c>
      <c r="K55" s="17">
        <v>28430</v>
      </c>
      <c r="L55" s="6">
        <f t="shared" si="4"/>
        <v>0.007251899829403074</v>
      </c>
    </row>
    <row r="56" spans="2:12" ht="12.75">
      <c r="B56" s="15" t="s">
        <v>123</v>
      </c>
      <c r="C56" s="17">
        <v>324</v>
      </c>
      <c r="D56" s="6">
        <f t="shared" si="0"/>
        <v>0.00019491793593937813</v>
      </c>
      <c r="E56" s="17">
        <v>324</v>
      </c>
      <c r="F56" s="6">
        <f t="shared" si="1"/>
        <v>0.0003138455279433916</v>
      </c>
      <c r="G56" s="17">
        <v>0</v>
      </c>
      <c r="H56" s="6">
        <f t="shared" si="2"/>
        <v>0</v>
      </c>
      <c r="I56" s="17">
        <v>0</v>
      </c>
      <c r="J56" s="6">
        <f t="shared" si="3"/>
        <v>0</v>
      </c>
      <c r="K56" s="17">
        <v>648</v>
      </c>
      <c r="L56" s="6">
        <f t="shared" si="4"/>
        <v>0.00016529127996669688</v>
      </c>
    </row>
    <row r="57" spans="2:12" ht="12.75">
      <c r="B57" s="15" t="s">
        <v>127</v>
      </c>
      <c r="C57" s="17">
        <v>32095</v>
      </c>
      <c r="D57" s="6">
        <f t="shared" si="0"/>
        <v>0.019308306030785</v>
      </c>
      <c r="E57" s="17">
        <v>32095</v>
      </c>
      <c r="F57" s="6">
        <f t="shared" si="1"/>
        <v>0.03108911178809615</v>
      </c>
      <c r="G57" s="17">
        <v>3050</v>
      </c>
      <c r="H57" s="6">
        <f t="shared" si="2"/>
        <v>0.009353905792367827</v>
      </c>
      <c r="I57" s="17">
        <v>41373</v>
      </c>
      <c r="J57" s="6">
        <f t="shared" si="3"/>
        <v>0.045985737341223444</v>
      </c>
      <c r="K57" s="17">
        <v>108613</v>
      </c>
      <c r="L57" s="6">
        <f t="shared" si="4"/>
        <v>0.027704910171331552</v>
      </c>
    </row>
    <row r="58" spans="2:12" ht="12.75">
      <c r="B58" s="15" t="s">
        <v>128</v>
      </c>
      <c r="C58" s="17">
        <v>0</v>
      </c>
      <c r="D58" s="6">
        <f t="shared" si="0"/>
        <v>0</v>
      </c>
      <c r="E58" s="17">
        <v>0</v>
      </c>
      <c r="F58" s="6">
        <f t="shared" si="1"/>
        <v>0</v>
      </c>
      <c r="G58" s="17">
        <v>0</v>
      </c>
      <c r="H58" s="6">
        <f t="shared" si="2"/>
        <v>0</v>
      </c>
      <c r="I58" s="17">
        <v>10118</v>
      </c>
      <c r="J58" s="6">
        <f t="shared" si="3"/>
        <v>0.011246070877589219</v>
      </c>
      <c r="K58" s="17">
        <v>10118</v>
      </c>
      <c r="L58" s="6">
        <f t="shared" si="4"/>
        <v>0.0025808906955293812</v>
      </c>
    </row>
    <row r="59" spans="2:12" ht="12.75">
      <c r="B59" s="15" t="s">
        <v>130</v>
      </c>
      <c r="C59" s="17">
        <v>0</v>
      </c>
      <c r="D59" s="6">
        <f t="shared" si="0"/>
        <v>0</v>
      </c>
      <c r="E59" s="17">
        <v>0</v>
      </c>
      <c r="F59" s="6">
        <f t="shared" si="1"/>
        <v>0</v>
      </c>
      <c r="G59" s="17">
        <v>0</v>
      </c>
      <c r="H59" s="6">
        <f t="shared" si="2"/>
        <v>0</v>
      </c>
      <c r="I59" s="17">
        <v>12400</v>
      </c>
      <c r="J59" s="6">
        <f t="shared" si="3"/>
        <v>0.013782494453657474</v>
      </c>
      <c r="K59" s="17">
        <v>12400</v>
      </c>
      <c r="L59" s="6">
        <f t="shared" si="4"/>
        <v>0.003162981283313335</v>
      </c>
    </row>
    <row r="60" spans="2:12" ht="12.75">
      <c r="B60" s="15" t="s">
        <v>131</v>
      </c>
      <c r="C60" s="17">
        <v>4000</v>
      </c>
      <c r="D60" s="6">
        <f t="shared" si="0"/>
        <v>0.00240639427085652</v>
      </c>
      <c r="E60" s="17">
        <v>4000</v>
      </c>
      <c r="F60" s="6">
        <f t="shared" si="1"/>
        <v>0.003874636147449279</v>
      </c>
      <c r="G60" s="17">
        <v>0</v>
      </c>
      <c r="H60" s="6">
        <f t="shared" si="2"/>
        <v>0</v>
      </c>
      <c r="I60" s="17">
        <v>7538</v>
      </c>
      <c r="J60" s="6">
        <f t="shared" si="3"/>
        <v>0.008378422838037906</v>
      </c>
      <c r="K60" s="17">
        <v>15538</v>
      </c>
      <c r="L60" s="6">
        <f t="shared" si="4"/>
        <v>0.003963419611300209</v>
      </c>
    </row>
    <row r="61" spans="2:12" ht="12.75">
      <c r="B61" s="15" t="s">
        <v>132</v>
      </c>
      <c r="C61" s="17">
        <v>10811</v>
      </c>
      <c r="D61" s="6">
        <f t="shared" si="0"/>
        <v>0.006503882115557459</v>
      </c>
      <c r="E61" s="17">
        <v>10811</v>
      </c>
      <c r="F61" s="6">
        <f t="shared" si="1"/>
        <v>0.010472172847518538</v>
      </c>
      <c r="G61" s="17">
        <v>627</v>
      </c>
      <c r="H61" s="6">
        <f t="shared" si="2"/>
        <v>0.0019229176825621727</v>
      </c>
      <c r="I61" s="17">
        <v>46617</v>
      </c>
      <c r="J61" s="6">
        <f t="shared" si="3"/>
        <v>0.05181439870533471</v>
      </c>
      <c r="K61" s="17">
        <v>68866</v>
      </c>
      <c r="L61" s="6">
        <f t="shared" si="4"/>
        <v>0.01756627976263356</v>
      </c>
    </row>
    <row r="62" spans="2:12" ht="12.75">
      <c r="B62" s="15" t="s">
        <v>134</v>
      </c>
      <c r="C62" s="17">
        <v>730</v>
      </c>
      <c r="D62" s="6">
        <f t="shared" si="0"/>
        <v>0.0004391669544313149</v>
      </c>
      <c r="E62" s="17">
        <v>730</v>
      </c>
      <c r="F62" s="6">
        <f t="shared" si="1"/>
        <v>0.0007071210969094934</v>
      </c>
      <c r="G62" s="17">
        <v>0</v>
      </c>
      <c r="H62" s="6">
        <f t="shared" si="2"/>
        <v>0</v>
      </c>
      <c r="I62" s="17">
        <v>6214</v>
      </c>
      <c r="J62" s="6">
        <f t="shared" si="3"/>
        <v>0.006906808107663511</v>
      </c>
      <c r="K62" s="17">
        <v>7674</v>
      </c>
      <c r="L62" s="6">
        <f t="shared" si="4"/>
        <v>0.0019574772877537527</v>
      </c>
    </row>
    <row r="63" spans="2:12" ht="12.75">
      <c r="B63" s="15" t="s">
        <v>135</v>
      </c>
      <c r="C63" s="17">
        <v>48115</v>
      </c>
      <c r="D63" s="6">
        <f t="shared" si="0"/>
        <v>0.028945915085565363</v>
      </c>
      <c r="E63" s="17">
        <v>48115</v>
      </c>
      <c r="F63" s="6">
        <f t="shared" si="1"/>
        <v>0.04660702955863051</v>
      </c>
      <c r="G63" s="17">
        <v>28712</v>
      </c>
      <c r="H63" s="6">
        <f t="shared" si="2"/>
        <v>0.08805552233130001</v>
      </c>
      <c r="I63" s="17">
        <v>6599</v>
      </c>
      <c r="J63" s="6">
        <f t="shared" si="3"/>
        <v>0.007334732330619812</v>
      </c>
      <c r="K63" s="17">
        <v>131541</v>
      </c>
      <c r="L63" s="6">
        <f t="shared" si="4"/>
        <v>0.03355336459583221</v>
      </c>
    </row>
    <row r="64" spans="2:12" ht="12.75">
      <c r="B64" s="15" t="s">
        <v>136</v>
      </c>
      <c r="C64" s="17">
        <v>1297</v>
      </c>
      <c r="D64" s="6">
        <f t="shared" si="0"/>
        <v>0.0007802733423252266</v>
      </c>
      <c r="E64" s="17">
        <v>1297</v>
      </c>
      <c r="F64" s="6">
        <f t="shared" si="1"/>
        <v>0.0012563507708104286</v>
      </c>
      <c r="G64" s="17">
        <v>0</v>
      </c>
      <c r="H64" s="6">
        <f t="shared" si="2"/>
        <v>0</v>
      </c>
      <c r="I64" s="17">
        <v>13114</v>
      </c>
      <c r="J64" s="6">
        <f t="shared" si="3"/>
        <v>0.014576099376230977</v>
      </c>
      <c r="K64" s="17">
        <v>15708</v>
      </c>
      <c r="L64" s="6">
        <f t="shared" si="4"/>
        <v>0.004006783064377893</v>
      </c>
    </row>
    <row r="65" spans="2:12" ht="12.75">
      <c r="B65" s="15" t="s">
        <v>137</v>
      </c>
      <c r="C65" s="17">
        <v>51760</v>
      </c>
      <c r="D65" s="6">
        <f t="shared" si="0"/>
        <v>0.031138741864883367</v>
      </c>
      <c r="E65" s="17">
        <v>51760</v>
      </c>
      <c r="F65" s="6">
        <f t="shared" si="1"/>
        <v>0.05013779174799367</v>
      </c>
      <c r="G65" s="17">
        <v>24798</v>
      </c>
      <c r="H65" s="6">
        <f t="shared" si="2"/>
        <v>0.07605185437348766</v>
      </c>
      <c r="I65" s="17">
        <v>30349</v>
      </c>
      <c r="J65" s="6">
        <f t="shared" si="3"/>
        <v>0.03373265517532667</v>
      </c>
      <c r="K65" s="17">
        <v>158667</v>
      </c>
      <c r="L65" s="6">
        <f t="shared" si="4"/>
        <v>0.04047264123221588</v>
      </c>
    </row>
    <row r="66" spans="2:12" ht="12.75">
      <c r="B66" s="15" t="s">
        <v>139</v>
      </c>
      <c r="C66" s="17">
        <v>5492</v>
      </c>
      <c r="D66" s="6">
        <f t="shared" si="0"/>
        <v>0.003303979333886002</v>
      </c>
      <c r="E66" s="17">
        <v>5492</v>
      </c>
      <c r="F66" s="6">
        <f t="shared" si="1"/>
        <v>0.00531987543044786</v>
      </c>
      <c r="G66" s="17">
        <v>0</v>
      </c>
      <c r="H66" s="6">
        <f t="shared" si="2"/>
        <v>0</v>
      </c>
      <c r="I66" s="17">
        <v>13611</v>
      </c>
      <c r="J66" s="6">
        <f t="shared" si="3"/>
        <v>0.015128510645865473</v>
      </c>
      <c r="K66" s="17">
        <v>24595</v>
      </c>
      <c r="L66" s="6">
        <f t="shared" si="4"/>
        <v>0.0062736713437977</v>
      </c>
    </row>
    <row r="67" spans="2:12" ht="12.75">
      <c r="B67" s="15" t="s">
        <v>140</v>
      </c>
      <c r="C67" s="17">
        <v>4212</v>
      </c>
      <c r="D67" s="6">
        <f t="shared" si="0"/>
        <v>0.0025339331672119157</v>
      </c>
      <c r="E67" s="17">
        <v>4212</v>
      </c>
      <c r="F67" s="6">
        <f t="shared" si="1"/>
        <v>0.00407999186326409</v>
      </c>
      <c r="G67" s="17">
        <v>0</v>
      </c>
      <c r="H67" s="6">
        <f t="shared" si="2"/>
        <v>0</v>
      </c>
      <c r="I67" s="17">
        <v>17464</v>
      </c>
      <c r="J67" s="6">
        <f t="shared" si="3"/>
        <v>0.019411087349893073</v>
      </c>
      <c r="K67" s="17">
        <v>25888</v>
      </c>
      <c r="L67" s="6">
        <f t="shared" si="4"/>
        <v>0.00660348866632384</v>
      </c>
    </row>
    <row r="68" spans="2:12" ht="12.75">
      <c r="B68" s="15" t="s">
        <v>141</v>
      </c>
      <c r="C68" s="17">
        <v>0</v>
      </c>
      <c r="D68" s="6">
        <f aca="true" t="shared" si="5" ref="D68:D74">+C68/$C$76</f>
        <v>0</v>
      </c>
      <c r="E68" s="17">
        <v>0</v>
      </c>
      <c r="F68" s="6">
        <f aca="true" t="shared" si="6" ref="F68:F74">+E68/$E$76</f>
        <v>0</v>
      </c>
      <c r="G68" s="17">
        <v>0</v>
      </c>
      <c r="H68" s="6">
        <f aca="true" t="shared" si="7" ref="H68:H74">+G68/$G$76</f>
        <v>0</v>
      </c>
      <c r="I68" s="17">
        <v>2025</v>
      </c>
      <c r="J68" s="6">
        <f aca="true" t="shared" si="8" ref="J68:J74">+I68/$I$76</f>
        <v>0.0022507702636013214</v>
      </c>
      <c r="K68" s="17">
        <v>2025</v>
      </c>
      <c r="L68" s="6">
        <f aca="true" t="shared" si="9" ref="L68:L74">+K68/$K$76</f>
        <v>0.0005165352498959277</v>
      </c>
    </row>
    <row r="69" spans="2:12" ht="12.75">
      <c r="B69" s="15" t="s">
        <v>143</v>
      </c>
      <c r="C69" s="17">
        <v>19</v>
      </c>
      <c r="D69" s="6">
        <f t="shared" si="5"/>
        <v>1.143037278656847E-05</v>
      </c>
      <c r="E69" s="17">
        <v>19</v>
      </c>
      <c r="F69" s="6">
        <f t="shared" si="6"/>
        <v>1.8404521700384074E-05</v>
      </c>
      <c r="G69" s="17">
        <v>0</v>
      </c>
      <c r="H69" s="6">
        <f t="shared" si="7"/>
        <v>0</v>
      </c>
      <c r="I69" s="17">
        <v>30504</v>
      </c>
      <c r="J69" s="6">
        <f t="shared" si="8"/>
        <v>0.03390493635599739</v>
      </c>
      <c r="K69" s="17">
        <v>30542</v>
      </c>
      <c r="L69" s="6">
        <f t="shared" si="9"/>
        <v>0.0077906269641093455</v>
      </c>
    </row>
    <row r="70" spans="2:12" ht="12.75">
      <c r="B70" s="15" t="s">
        <v>145</v>
      </c>
      <c r="C70" s="17">
        <v>957</v>
      </c>
      <c r="D70" s="6">
        <f t="shared" si="5"/>
        <v>0.0005757298293024224</v>
      </c>
      <c r="E70" s="17">
        <v>957</v>
      </c>
      <c r="F70" s="6">
        <f t="shared" si="6"/>
        <v>0.0009270066982772399</v>
      </c>
      <c r="G70" s="17">
        <v>0</v>
      </c>
      <c r="H70" s="6">
        <f t="shared" si="7"/>
        <v>0</v>
      </c>
      <c r="I70" s="17">
        <v>0</v>
      </c>
      <c r="J70" s="6">
        <f t="shared" si="8"/>
        <v>0</v>
      </c>
      <c r="K70" s="17">
        <v>1914</v>
      </c>
      <c r="L70" s="6">
        <f t="shared" si="9"/>
        <v>0.00048822146582755833</v>
      </c>
    </row>
    <row r="71" spans="2:12" ht="12.75">
      <c r="B71" s="15" t="s">
        <v>146</v>
      </c>
      <c r="C71" s="17">
        <v>3782</v>
      </c>
      <c r="D71" s="6">
        <f t="shared" si="5"/>
        <v>0.00227524578309484</v>
      </c>
      <c r="E71" s="17">
        <v>3782</v>
      </c>
      <c r="F71" s="6">
        <f t="shared" si="6"/>
        <v>0.003663468477413293</v>
      </c>
      <c r="G71" s="17">
        <v>0</v>
      </c>
      <c r="H71" s="6">
        <f t="shared" si="7"/>
        <v>0</v>
      </c>
      <c r="I71" s="17">
        <v>4158</v>
      </c>
      <c r="J71" s="6">
        <f t="shared" si="8"/>
        <v>0.004621581607928047</v>
      </c>
      <c r="K71" s="17">
        <v>11722</v>
      </c>
      <c r="L71" s="6">
        <f t="shared" si="9"/>
        <v>0.002990037629274106</v>
      </c>
    </row>
    <row r="72" spans="2:12" ht="12.75">
      <c r="B72" s="15" t="s">
        <v>147</v>
      </c>
      <c r="C72" s="17">
        <v>0</v>
      </c>
      <c r="D72" s="6">
        <f t="shared" si="5"/>
        <v>0</v>
      </c>
      <c r="E72" s="17">
        <v>0</v>
      </c>
      <c r="F72" s="6">
        <f t="shared" si="6"/>
        <v>0</v>
      </c>
      <c r="G72" s="17">
        <v>0</v>
      </c>
      <c r="H72" s="6">
        <f t="shared" si="7"/>
        <v>0</v>
      </c>
      <c r="I72" s="17">
        <v>391</v>
      </c>
      <c r="J72" s="6">
        <f t="shared" si="8"/>
        <v>0.0004345931718854897</v>
      </c>
      <c r="K72" s="17">
        <v>391</v>
      </c>
      <c r="L72" s="6">
        <f t="shared" si="9"/>
        <v>9.973594207867049E-05</v>
      </c>
    </row>
    <row r="73" spans="2:12" ht="12.75">
      <c r="B73" s="15" t="s">
        <v>148</v>
      </c>
      <c r="C73" s="17">
        <v>0</v>
      </c>
      <c r="D73" s="6">
        <f t="shared" si="5"/>
        <v>0</v>
      </c>
      <c r="E73" s="17">
        <v>0</v>
      </c>
      <c r="F73" s="6">
        <f t="shared" si="6"/>
        <v>0</v>
      </c>
      <c r="G73" s="17">
        <v>0</v>
      </c>
      <c r="H73" s="6">
        <f t="shared" si="7"/>
        <v>0</v>
      </c>
      <c r="I73" s="17">
        <v>2451</v>
      </c>
      <c r="J73" s="6">
        <f t="shared" si="8"/>
        <v>0.0027242656375737473</v>
      </c>
      <c r="K73" s="17">
        <v>2451</v>
      </c>
      <c r="L73" s="6">
        <f t="shared" si="9"/>
        <v>0.0006251989617258859</v>
      </c>
    </row>
    <row r="74" spans="2:12" ht="12.75">
      <c r="B74" s="15" t="s">
        <v>149</v>
      </c>
      <c r="C74" s="17">
        <v>0</v>
      </c>
      <c r="D74" s="6">
        <f t="shared" si="5"/>
        <v>0</v>
      </c>
      <c r="E74" s="17">
        <v>0</v>
      </c>
      <c r="F74" s="6">
        <f t="shared" si="6"/>
        <v>0</v>
      </c>
      <c r="G74" s="17">
        <v>0</v>
      </c>
      <c r="H74" s="6">
        <f t="shared" si="7"/>
        <v>0</v>
      </c>
      <c r="I74" s="17">
        <v>1551</v>
      </c>
      <c r="J74" s="6">
        <f t="shared" si="8"/>
        <v>0.0017239232981953825</v>
      </c>
      <c r="K74" s="17">
        <v>1551</v>
      </c>
      <c r="L74" s="6">
        <f t="shared" si="9"/>
        <v>0.00039562773954991795</v>
      </c>
    </row>
    <row r="76" spans="3:12" ht="12.75">
      <c r="C76" s="4">
        <f aca="true" t="shared" si="10" ref="C76:L76">SUM(C3:C74)</f>
        <v>1662238</v>
      </c>
      <c r="D76" s="7">
        <f t="shared" si="10"/>
        <v>1.0000000000000002</v>
      </c>
      <c r="E76" s="4">
        <f t="shared" si="10"/>
        <v>1032355</v>
      </c>
      <c r="F76" s="7">
        <f t="shared" si="10"/>
        <v>1.0000000000000002</v>
      </c>
      <c r="G76" s="4">
        <f t="shared" si="10"/>
        <v>326067</v>
      </c>
      <c r="H76" s="7">
        <f t="shared" si="10"/>
        <v>0.9999999999999998</v>
      </c>
      <c r="I76" s="4">
        <f t="shared" si="10"/>
        <v>899692</v>
      </c>
      <c r="J76" s="7">
        <f t="shared" si="10"/>
        <v>0.9999999999999999</v>
      </c>
      <c r="K76" s="4">
        <f t="shared" si="10"/>
        <v>3920352</v>
      </c>
      <c r="L76" s="7">
        <f t="shared" si="10"/>
        <v>1.0000000000000002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3" max="3" width="16.140625" style="0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37926</v>
      </c>
      <c r="F1" t="s">
        <v>157</v>
      </c>
    </row>
    <row r="2" spans="2:12" ht="12.75">
      <c r="B2" s="18" t="s">
        <v>150</v>
      </c>
      <c r="C2" s="20" t="s">
        <v>151</v>
      </c>
      <c r="D2" s="1" t="s">
        <v>159</v>
      </c>
      <c r="E2" s="20" t="s">
        <v>152</v>
      </c>
      <c r="F2" s="1" t="s">
        <v>159</v>
      </c>
      <c r="G2" s="20" t="s">
        <v>153</v>
      </c>
      <c r="H2" s="1"/>
      <c r="I2" s="20" t="s">
        <v>154</v>
      </c>
      <c r="J2" s="1" t="s">
        <v>159</v>
      </c>
      <c r="K2" s="20" t="s">
        <v>155</v>
      </c>
      <c r="L2" s="1" t="s">
        <v>156</v>
      </c>
    </row>
    <row r="3" spans="2:12" ht="12.75">
      <c r="B3" s="19" t="s">
        <v>2</v>
      </c>
      <c r="C3" s="21">
        <v>12398</v>
      </c>
      <c r="D3" s="6">
        <f>+C3/$C$76</f>
        <v>0.005676924478771975</v>
      </c>
      <c r="E3" s="21">
        <v>12399</v>
      </c>
      <c r="F3" s="6">
        <f>+E3/$E$76</f>
        <v>0.00948879581296075</v>
      </c>
      <c r="G3" s="21">
        <v>255</v>
      </c>
      <c r="H3" s="6">
        <f>+G3/$G$76</f>
        <v>0.0006864378719887586</v>
      </c>
      <c r="I3" s="21">
        <v>1655</v>
      </c>
      <c r="J3" s="6">
        <f>+I3/$I$76</f>
        <v>0.002044416334577689</v>
      </c>
      <c r="K3" s="21">
        <v>26707</v>
      </c>
      <c r="L3" s="6">
        <f>+K3/$K$76</f>
        <v>0.005716844623710809</v>
      </c>
    </row>
    <row r="4" spans="2:12" ht="12.75">
      <c r="B4" s="19" t="s">
        <v>6</v>
      </c>
      <c r="C4" s="21">
        <v>6268</v>
      </c>
      <c r="D4" s="6">
        <f aca="true" t="shared" si="0" ref="D4:D67">+C4/$C$76</f>
        <v>0.0028700566730878157</v>
      </c>
      <c r="E4" s="21">
        <v>6268</v>
      </c>
      <c r="F4" s="6">
        <f aca="true" t="shared" si="1" ref="F4:F67">+E4/$E$76</f>
        <v>0.004796820078686828</v>
      </c>
      <c r="G4" s="21">
        <v>413</v>
      </c>
      <c r="H4" s="6">
        <f aca="true" t="shared" si="2" ref="H4:H67">+G4/$G$76</f>
        <v>0.0011117601612994404</v>
      </c>
      <c r="I4" s="21">
        <v>15546</v>
      </c>
      <c r="J4" s="6">
        <f aca="true" t="shared" si="3" ref="J4:J67">+I4/$I$76</f>
        <v>0.019203925279362388</v>
      </c>
      <c r="K4" s="21">
        <v>28495</v>
      </c>
      <c r="L4" s="6">
        <f aca="true" t="shared" si="4" ref="L4:L67">+K4/$K$76</f>
        <v>0.00609958016821955</v>
      </c>
    </row>
    <row r="5" spans="2:12" ht="12.75">
      <c r="B5" s="19" t="s">
        <v>7</v>
      </c>
      <c r="C5" s="21">
        <v>463</v>
      </c>
      <c r="D5" s="6">
        <f t="shared" si="0"/>
        <v>0.0002120032290427024</v>
      </c>
      <c r="E5" s="21">
        <v>463</v>
      </c>
      <c r="F5" s="6">
        <f t="shared" si="1"/>
        <v>0.0003543279668844929</v>
      </c>
      <c r="G5" s="21">
        <v>0</v>
      </c>
      <c r="H5" s="6">
        <f t="shared" si="2"/>
        <v>0</v>
      </c>
      <c r="I5" s="21">
        <v>1207</v>
      </c>
      <c r="J5" s="6">
        <f t="shared" si="3"/>
        <v>0.0014910033328309792</v>
      </c>
      <c r="K5" s="21">
        <v>2133</v>
      </c>
      <c r="L5" s="6">
        <f t="shared" si="4"/>
        <v>0.00045658552373442006</v>
      </c>
    </row>
    <row r="6" spans="2:12" ht="12.75">
      <c r="B6" s="19" t="s">
        <v>8</v>
      </c>
      <c r="C6" s="21">
        <v>18499</v>
      </c>
      <c r="D6" s="6">
        <f t="shared" si="0"/>
        <v>0.008470513464494496</v>
      </c>
      <c r="E6" s="21">
        <v>18499</v>
      </c>
      <c r="F6" s="6">
        <f t="shared" si="1"/>
        <v>0.014157047644484307</v>
      </c>
      <c r="G6" s="21">
        <v>16821</v>
      </c>
      <c r="H6" s="6">
        <f t="shared" si="2"/>
        <v>0.045280672332246696</v>
      </c>
      <c r="I6" s="21">
        <v>18247</v>
      </c>
      <c r="J6" s="6">
        <f t="shared" si="3"/>
        <v>0.022540462149268334</v>
      </c>
      <c r="K6" s="21">
        <v>72066</v>
      </c>
      <c r="L6" s="6">
        <f t="shared" si="4"/>
        <v>0.015426297399645905</v>
      </c>
    </row>
    <row r="7" spans="2:12" ht="12.75">
      <c r="B7" s="19" t="s">
        <v>12</v>
      </c>
      <c r="C7" s="21">
        <v>0</v>
      </c>
      <c r="D7" s="6">
        <f t="shared" si="0"/>
        <v>0</v>
      </c>
      <c r="E7" s="21">
        <v>0</v>
      </c>
      <c r="F7" s="6">
        <f t="shared" si="1"/>
        <v>0</v>
      </c>
      <c r="G7" s="21">
        <v>0</v>
      </c>
      <c r="H7" s="6">
        <f t="shared" si="2"/>
        <v>0</v>
      </c>
      <c r="I7" s="21">
        <v>8003</v>
      </c>
      <c r="J7" s="6">
        <f t="shared" si="3"/>
        <v>0.009886080921827942</v>
      </c>
      <c r="K7" s="21">
        <v>8003</v>
      </c>
      <c r="L7" s="6">
        <f t="shared" si="4"/>
        <v>0.0017131054601249713</v>
      </c>
    </row>
    <row r="8" spans="2:12" ht="12.75">
      <c r="B8" s="19" t="s">
        <v>15</v>
      </c>
      <c r="C8" s="21">
        <v>19639</v>
      </c>
      <c r="D8" s="6">
        <f t="shared" si="0"/>
        <v>0.008992508456089919</v>
      </c>
      <c r="E8" s="21">
        <v>19639</v>
      </c>
      <c r="F8" s="6">
        <f t="shared" si="1"/>
        <v>0.015029475035949365</v>
      </c>
      <c r="G8" s="21">
        <v>351</v>
      </c>
      <c r="H8" s="6">
        <f t="shared" si="2"/>
        <v>0.0009448615414433501</v>
      </c>
      <c r="I8" s="21">
        <v>6391</v>
      </c>
      <c r="J8" s="6">
        <f t="shared" si="3"/>
        <v>0.007894782353042907</v>
      </c>
      <c r="K8" s="21">
        <v>46020</v>
      </c>
      <c r="L8" s="6">
        <f t="shared" si="4"/>
        <v>0.009850945054973283</v>
      </c>
    </row>
    <row r="9" spans="2:12" ht="12.75">
      <c r="B9" s="19" t="s">
        <v>16</v>
      </c>
      <c r="C9" s="21">
        <v>0</v>
      </c>
      <c r="D9" s="6">
        <f t="shared" si="0"/>
        <v>0</v>
      </c>
      <c r="E9" s="21">
        <v>0</v>
      </c>
      <c r="F9" s="6">
        <f t="shared" si="1"/>
        <v>0</v>
      </c>
      <c r="G9" s="21">
        <v>0</v>
      </c>
      <c r="H9" s="6">
        <f t="shared" si="2"/>
        <v>0</v>
      </c>
      <c r="I9" s="21">
        <v>2286</v>
      </c>
      <c r="J9" s="6">
        <f t="shared" si="3"/>
        <v>0.002823888665162899</v>
      </c>
      <c r="K9" s="21">
        <v>2286</v>
      </c>
      <c r="L9" s="6">
        <f t="shared" si="4"/>
        <v>0.0004893363840866781</v>
      </c>
    </row>
    <row r="10" spans="2:12" ht="12.75">
      <c r="B10" s="19" t="s">
        <v>17</v>
      </c>
      <c r="C10" s="21">
        <v>6489</v>
      </c>
      <c r="D10" s="6">
        <f t="shared" si="0"/>
        <v>0.002971250439002367</v>
      </c>
      <c r="E10" s="21">
        <v>6489</v>
      </c>
      <c r="F10" s="6">
        <f t="shared" si="1"/>
        <v>0.004965948546681371</v>
      </c>
      <c r="G10" s="21">
        <v>940</v>
      </c>
      <c r="H10" s="6">
        <f t="shared" si="2"/>
        <v>0.0025303984300762083</v>
      </c>
      <c r="I10" s="21">
        <v>3004</v>
      </c>
      <c r="J10" s="6">
        <f t="shared" si="3"/>
        <v>0.003710831824212313</v>
      </c>
      <c r="K10" s="21">
        <v>16922</v>
      </c>
      <c r="L10" s="6">
        <f t="shared" si="4"/>
        <v>0.003622287966541892</v>
      </c>
    </row>
    <row r="11" spans="2:12" ht="12.75">
      <c r="B11" s="19" t="s">
        <v>24</v>
      </c>
      <c r="C11" s="21">
        <v>265</v>
      </c>
      <c r="D11" s="6">
        <f t="shared" si="0"/>
        <v>0.00012134094102876054</v>
      </c>
      <c r="E11" s="21">
        <v>265</v>
      </c>
      <c r="F11" s="6">
        <f t="shared" si="1"/>
        <v>0.00020280110415635123</v>
      </c>
      <c r="G11" s="21">
        <v>0</v>
      </c>
      <c r="H11" s="6">
        <f t="shared" si="2"/>
        <v>0</v>
      </c>
      <c r="I11" s="21">
        <v>515</v>
      </c>
      <c r="J11" s="6">
        <f t="shared" si="3"/>
        <v>0.0006361778926329365</v>
      </c>
      <c r="K11" s="21">
        <v>1045</v>
      </c>
      <c r="L11" s="6">
        <f t="shared" si="4"/>
        <v>0.00022369051678503</v>
      </c>
    </row>
    <row r="12" spans="2:12" ht="12.75">
      <c r="B12" s="19" t="s">
        <v>27</v>
      </c>
      <c r="C12" s="21">
        <v>171</v>
      </c>
      <c r="D12" s="6">
        <f t="shared" si="0"/>
        <v>7.829924873931341E-05</v>
      </c>
      <c r="E12" s="21">
        <v>171</v>
      </c>
      <c r="F12" s="6">
        <f t="shared" si="1"/>
        <v>0.0001308641087197587</v>
      </c>
      <c r="G12" s="21">
        <v>0</v>
      </c>
      <c r="H12" s="6">
        <f t="shared" si="2"/>
        <v>0</v>
      </c>
      <c r="I12" s="21">
        <v>473</v>
      </c>
      <c r="J12" s="6">
        <f t="shared" si="3"/>
        <v>0.0005842954237191824</v>
      </c>
      <c r="K12" s="21">
        <v>815</v>
      </c>
      <c r="L12" s="6">
        <f t="shared" si="4"/>
        <v>0.00017445719730124347</v>
      </c>
    </row>
    <row r="13" spans="2:12" ht="12.75">
      <c r="B13" s="19" t="s">
        <v>28</v>
      </c>
      <c r="C13" s="21">
        <v>26024</v>
      </c>
      <c r="D13" s="6">
        <f t="shared" si="0"/>
        <v>0.01191613829936779</v>
      </c>
      <c r="E13" s="21">
        <v>26024</v>
      </c>
      <c r="F13" s="6">
        <f t="shared" si="1"/>
        <v>0.019915833715339188</v>
      </c>
      <c r="G13" s="21">
        <v>0</v>
      </c>
      <c r="H13" s="6">
        <f t="shared" si="2"/>
        <v>0</v>
      </c>
      <c r="I13" s="21">
        <v>8231</v>
      </c>
      <c r="J13" s="6">
        <f t="shared" si="3"/>
        <v>0.010167728610216894</v>
      </c>
      <c r="K13" s="21">
        <v>60279</v>
      </c>
      <c r="L13" s="6">
        <f t="shared" si="4"/>
        <v>0.012903196805057247</v>
      </c>
    </row>
    <row r="14" spans="2:12" ht="12.75">
      <c r="B14" s="19" t="s">
        <v>31</v>
      </c>
      <c r="C14" s="21">
        <v>0</v>
      </c>
      <c r="D14" s="6">
        <f t="shared" si="0"/>
        <v>0</v>
      </c>
      <c r="E14" s="21">
        <v>0</v>
      </c>
      <c r="F14" s="6">
        <f t="shared" si="1"/>
        <v>0</v>
      </c>
      <c r="G14" s="21">
        <v>0</v>
      </c>
      <c r="H14" s="6">
        <f t="shared" si="2"/>
        <v>0</v>
      </c>
      <c r="I14" s="21">
        <v>0</v>
      </c>
      <c r="J14" s="6">
        <f t="shared" si="3"/>
        <v>0</v>
      </c>
      <c r="K14" s="21">
        <v>0</v>
      </c>
      <c r="L14" s="6">
        <f t="shared" si="4"/>
        <v>0</v>
      </c>
    </row>
    <row r="15" spans="2:12" ht="12.75">
      <c r="B15" s="19" t="s">
        <v>32</v>
      </c>
      <c r="C15" s="21">
        <v>0</v>
      </c>
      <c r="D15" s="6">
        <f t="shared" si="0"/>
        <v>0</v>
      </c>
      <c r="E15" s="21">
        <v>0</v>
      </c>
      <c r="F15" s="6">
        <f t="shared" si="1"/>
        <v>0</v>
      </c>
      <c r="G15" s="21">
        <v>0</v>
      </c>
      <c r="H15" s="6">
        <f t="shared" si="2"/>
        <v>0</v>
      </c>
      <c r="I15" s="21">
        <v>816</v>
      </c>
      <c r="J15" s="6">
        <f t="shared" si="3"/>
        <v>0.001008002253181507</v>
      </c>
      <c r="K15" s="21">
        <v>816</v>
      </c>
      <c r="L15" s="6">
        <f t="shared" si="4"/>
        <v>0.00017467125521204255</v>
      </c>
    </row>
    <row r="16" spans="2:12" ht="12.75">
      <c r="B16" s="19" t="s">
        <v>33</v>
      </c>
      <c r="C16" s="21">
        <v>8287</v>
      </c>
      <c r="D16" s="6">
        <f t="shared" si="0"/>
        <v>0.0037945372766239197</v>
      </c>
      <c r="E16" s="21">
        <v>8287</v>
      </c>
      <c r="F16" s="6">
        <f t="shared" si="1"/>
        <v>0.006341934906202576</v>
      </c>
      <c r="G16" s="21">
        <v>1269</v>
      </c>
      <c r="H16" s="6">
        <f t="shared" si="2"/>
        <v>0.003416037880602881</v>
      </c>
      <c r="I16" s="21">
        <v>3879</v>
      </c>
      <c r="J16" s="6">
        <f t="shared" si="3"/>
        <v>0.004791716593248855</v>
      </c>
      <c r="K16" s="21">
        <v>21722</v>
      </c>
      <c r="L16" s="6">
        <f t="shared" si="4"/>
        <v>0.004649765938377437</v>
      </c>
    </row>
    <row r="17" spans="2:12" ht="12.75">
      <c r="B17" s="19" t="s">
        <v>35</v>
      </c>
      <c r="C17" s="21">
        <v>8129</v>
      </c>
      <c r="D17" s="6">
        <f t="shared" si="0"/>
        <v>0.003722190602350168</v>
      </c>
      <c r="E17" s="21">
        <v>8129</v>
      </c>
      <c r="F17" s="6">
        <f t="shared" si="1"/>
        <v>0.006221019530894261</v>
      </c>
      <c r="G17" s="21">
        <v>7594</v>
      </c>
      <c r="H17" s="6">
        <f t="shared" si="2"/>
        <v>0.020442389019147578</v>
      </c>
      <c r="I17" s="21">
        <v>0</v>
      </c>
      <c r="J17" s="6">
        <f t="shared" si="3"/>
        <v>0</v>
      </c>
      <c r="K17" s="21">
        <v>23852</v>
      </c>
      <c r="L17" s="6">
        <f t="shared" si="4"/>
        <v>0.00510570928837946</v>
      </c>
    </row>
    <row r="18" spans="2:12" ht="12.75">
      <c r="B18" s="19" t="s">
        <v>38</v>
      </c>
      <c r="C18" s="21">
        <v>21823</v>
      </c>
      <c r="D18" s="6">
        <f t="shared" si="0"/>
        <v>0.009992540966304307</v>
      </c>
      <c r="E18" s="21">
        <v>21823</v>
      </c>
      <c r="F18" s="6">
        <f t="shared" si="1"/>
        <v>0.0167008622490719</v>
      </c>
      <c r="G18" s="21">
        <v>5186</v>
      </c>
      <c r="H18" s="6">
        <f t="shared" si="2"/>
        <v>0.01396026197699491</v>
      </c>
      <c r="I18" s="21">
        <v>23737</v>
      </c>
      <c r="J18" s="6">
        <f t="shared" si="3"/>
        <v>0.029322242014423325</v>
      </c>
      <c r="K18" s="21">
        <v>72569</v>
      </c>
      <c r="L18" s="6">
        <f t="shared" si="4"/>
        <v>0.015533968528777838</v>
      </c>
    </row>
    <row r="19" spans="2:12" ht="12.75">
      <c r="B19" s="19" t="s">
        <v>39</v>
      </c>
      <c r="C19" s="21">
        <v>0</v>
      </c>
      <c r="D19" s="6">
        <f t="shared" si="0"/>
        <v>0</v>
      </c>
      <c r="E19" s="21">
        <v>0</v>
      </c>
      <c r="F19" s="6">
        <f t="shared" si="1"/>
        <v>0</v>
      </c>
      <c r="G19" s="21">
        <v>0</v>
      </c>
      <c r="H19" s="6">
        <f t="shared" si="2"/>
        <v>0</v>
      </c>
      <c r="I19" s="21">
        <v>3441</v>
      </c>
      <c r="J19" s="6">
        <f t="shared" si="3"/>
        <v>0.004250656560291135</v>
      </c>
      <c r="K19" s="21">
        <v>3441</v>
      </c>
      <c r="L19" s="6">
        <f t="shared" si="4"/>
        <v>0.0007365732710596059</v>
      </c>
    </row>
    <row r="20" spans="2:12" ht="12.75">
      <c r="B20" s="19" t="s">
        <v>40</v>
      </c>
      <c r="C20" s="21">
        <v>175321</v>
      </c>
      <c r="D20" s="6">
        <f t="shared" si="0"/>
        <v>0.08027779291359746</v>
      </c>
      <c r="E20" s="21">
        <v>175321</v>
      </c>
      <c r="F20" s="6">
        <f t="shared" si="1"/>
        <v>0.13417091464828548</v>
      </c>
      <c r="G20" s="21">
        <v>29574</v>
      </c>
      <c r="H20" s="6">
        <f t="shared" si="2"/>
        <v>0.07961064167135508</v>
      </c>
      <c r="I20" s="21">
        <v>24126</v>
      </c>
      <c r="J20" s="6">
        <f t="shared" si="3"/>
        <v>0.029802772500315</v>
      </c>
      <c r="K20" s="21">
        <v>404342</v>
      </c>
      <c r="L20" s="6">
        <f t="shared" si="4"/>
        <v>0.08655260376831828</v>
      </c>
    </row>
    <row r="21" spans="2:12" ht="12.75">
      <c r="B21" s="19" t="s">
        <v>42</v>
      </c>
      <c r="C21" s="21">
        <v>0</v>
      </c>
      <c r="D21" s="6">
        <f t="shared" si="0"/>
        <v>0</v>
      </c>
      <c r="E21" s="21">
        <v>0</v>
      </c>
      <c r="F21" s="6">
        <f t="shared" si="1"/>
        <v>0</v>
      </c>
      <c r="G21" s="21">
        <v>0</v>
      </c>
      <c r="H21" s="6">
        <f t="shared" si="2"/>
        <v>0</v>
      </c>
      <c r="I21" s="21">
        <v>1394</v>
      </c>
      <c r="J21" s="6">
        <f t="shared" si="3"/>
        <v>0.0017220038491850746</v>
      </c>
      <c r="K21" s="21">
        <v>1394</v>
      </c>
      <c r="L21" s="6">
        <f t="shared" si="4"/>
        <v>0.000298396727653906</v>
      </c>
    </row>
    <row r="22" spans="2:12" ht="12.75">
      <c r="B22" s="19" t="s">
        <v>43</v>
      </c>
      <c r="C22" s="21">
        <v>6792</v>
      </c>
      <c r="D22" s="6">
        <f t="shared" si="0"/>
        <v>0.0031099912130843083</v>
      </c>
      <c r="E22" s="21">
        <v>6792</v>
      </c>
      <c r="F22" s="6">
        <f t="shared" si="1"/>
        <v>0.005197830563886557</v>
      </c>
      <c r="G22" s="21">
        <v>0</v>
      </c>
      <c r="H22" s="6">
        <f t="shared" si="2"/>
        <v>0</v>
      </c>
      <c r="I22" s="21">
        <v>1535</v>
      </c>
      <c r="J22" s="6">
        <f t="shared" si="3"/>
        <v>0.0018961807091098203</v>
      </c>
      <c r="K22" s="21">
        <v>15119</v>
      </c>
      <c r="L22" s="6">
        <f t="shared" si="4"/>
        <v>0.003236341553371166</v>
      </c>
    </row>
    <row r="23" spans="2:12" ht="12.75">
      <c r="B23" s="19" t="s">
        <v>44</v>
      </c>
      <c r="C23" s="21">
        <v>17397</v>
      </c>
      <c r="D23" s="6">
        <f t="shared" si="0"/>
        <v>0.007965918305952254</v>
      </c>
      <c r="E23" s="21">
        <v>17397</v>
      </c>
      <c r="F23" s="6">
        <f t="shared" si="1"/>
        <v>0.013313701166068085</v>
      </c>
      <c r="G23" s="21">
        <v>1727</v>
      </c>
      <c r="H23" s="6">
        <f t="shared" si="2"/>
        <v>0.0046489341369591606</v>
      </c>
      <c r="I23" s="21">
        <v>6830</v>
      </c>
      <c r="J23" s="6">
        <f t="shared" si="3"/>
        <v>0.008437077682879527</v>
      </c>
      <c r="K23" s="21">
        <v>43351</v>
      </c>
      <c r="L23" s="6">
        <f t="shared" si="4"/>
        <v>0.00927962449105056</v>
      </c>
    </row>
    <row r="24" spans="2:12" ht="12.75">
      <c r="B24" s="19" t="s">
        <v>45</v>
      </c>
      <c r="C24" s="21">
        <v>184544</v>
      </c>
      <c r="D24" s="6">
        <f t="shared" si="0"/>
        <v>0.08450091555174184</v>
      </c>
      <c r="E24" s="21">
        <v>184544</v>
      </c>
      <c r="F24" s="6">
        <f t="shared" si="1"/>
        <v>0.14122915836011202</v>
      </c>
      <c r="G24" s="21">
        <v>82606</v>
      </c>
      <c r="H24" s="6">
        <f t="shared" si="2"/>
        <v>0.22236818373922898</v>
      </c>
      <c r="I24" s="21">
        <v>23371</v>
      </c>
      <c r="J24" s="6">
        <f t="shared" si="3"/>
        <v>0.028870123356746328</v>
      </c>
      <c r="K24" s="21">
        <v>475065</v>
      </c>
      <c r="L24" s="6">
        <f t="shared" si="4"/>
        <v>0.10169142139376103</v>
      </c>
    </row>
    <row r="25" spans="2:12" ht="12.75">
      <c r="B25" s="19" t="s">
        <v>46</v>
      </c>
      <c r="C25" s="21">
        <v>64300</v>
      </c>
      <c r="D25" s="6">
        <f t="shared" si="0"/>
        <v>0.02944234908735586</v>
      </c>
      <c r="E25" s="21">
        <v>64300</v>
      </c>
      <c r="F25" s="6">
        <f t="shared" si="1"/>
        <v>0.049207966027371264</v>
      </c>
      <c r="G25" s="21">
        <v>19189</v>
      </c>
      <c r="H25" s="6">
        <f t="shared" si="2"/>
        <v>0.05165512284545996</v>
      </c>
      <c r="I25" s="21">
        <v>45512</v>
      </c>
      <c r="J25" s="6">
        <f t="shared" si="3"/>
        <v>0.056220831552447</v>
      </c>
      <c r="K25" s="21">
        <v>193301</v>
      </c>
      <c r="L25" s="6">
        <f t="shared" si="4"/>
        <v>0.04137760821537137</v>
      </c>
    </row>
    <row r="26" spans="2:12" ht="12.75">
      <c r="B26" s="19" t="s">
        <v>48</v>
      </c>
      <c r="C26" s="21">
        <v>80372</v>
      </c>
      <c r="D26" s="6">
        <f t="shared" si="0"/>
        <v>0.03680156268816431</v>
      </c>
      <c r="E26" s="21">
        <v>80372</v>
      </c>
      <c r="F26" s="6">
        <f t="shared" si="1"/>
        <v>0.06150766167265759</v>
      </c>
      <c r="G26" s="21">
        <v>24801</v>
      </c>
      <c r="H26" s="6">
        <f t="shared" si="2"/>
        <v>0.06676213985565961</v>
      </c>
      <c r="I26" s="21">
        <v>43752</v>
      </c>
      <c r="J26" s="6">
        <f t="shared" si="3"/>
        <v>0.05404670904558492</v>
      </c>
      <c r="K26" s="21">
        <v>229297</v>
      </c>
      <c r="L26" s="6">
        <f t="shared" si="4"/>
        <v>0.04908283677249476</v>
      </c>
    </row>
    <row r="27" spans="2:12" ht="12.75">
      <c r="B27" s="19" t="s">
        <v>51</v>
      </c>
      <c r="C27" s="21">
        <v>82383</v>
      </c>
      <c r="D27" s="6">
        <f t="shared" si="0"/>
        <v>0.03772238016895238</v>
      </c>
      <c r="E27" s="21">
        <v>82383</v>
      </c>
      <c r="F27" s="6">
        <f t="shared" si="1"/>
        <v>0.06304665420268937</v>
      </c>
      <c r="G27" s="21">
        <v>36528</v>
      </c>
      <c r="H27" s="6">
        <f t="shared" si="2"/>
        <v>0.09833020622747204</v>
      </c>
      <c r="I27" s="21">
        <v>43341</v>
      </c>
      <c r="J27" s="6">
        <f t="shared" si="3"/>
        <v>0.05353900202835748</v>
      </c>
      <c r="K27" s="21">
        <v>244635</v>
      </c>
      <c r="L27" s="6">
        <f t="shared" si="4"/>
        <v>0.05236605700833092</v>
      </c>
    </row>
    <row r="28" spans="2:12" ht="12.75">
      <c r="B28" s="19" t="s">
        <v>52</v>
      </c>
      <c r="C28" s="21">
        <v>2191</v>
      </c>
      <c r="D28" s="6">
        <f t="shared" si="0"/>
        <v>0.0010032377426189222</v>
      </c>
      <c r="E28" s="21">
        <v>2191</v>
      </c>
      <c r="F28" s="6">
        <f t="shared" si="1"/>
        <v>0.0016767442234210022</v>
      </c>
      <c r="G28" s="21">
        <v>0</v>
      </c>
      <c r="H28" s="6">
        <f t="shared" si="2"/>
        <v>0</v>
      </c>
      <c r="I28" s="21">
        <v>24770</v>
      </c>
      <c r="J28" s="6">
        <f t="shared" si="3"/>
        <v>0.030598303690325897</v>
      </c>
      <c r="K28" s="21">
        <v>29152</v>
      </c>
      <c r="L28" s="6">
        <f t="shared" si="4"/>
        <v>0.00624021621561454</v>
      </c>
    </row>
    <row r="29" spans="2:12" ht="12.75">
      <c r="B29" s="19" t="s">
        <v>53</v>
      </c>
      <c r="C29" s="21">
        <v>5702</v>
      </c>
      <c r="D29" s="6">
        <f t="shared" si="0"/>
        <v>0.002610890738664123</v>
      </c>
      <c r="E29" s="21">
        <v>5702</v>
      </c>
      <c r="F29" s="6">
        <f t="shared" si="1"/>
        <v>0.004363667531696282</v>
      </c>
      <c r="G29" s="21">
        <v>211</v>
      </c>
      <c r="H29" s="6">
        <f t="shared" si="2"/>
        <v>0.0005679936901554041</v>
      </c>
      <c r="I29" s="21">
        <v>993</v>
      </c>
      <c r="J29" s="6">
        <f t="shared" si="3"/>
        <v>0.0012266498007466133</v>
      </c>
      <c r="K29" s="21">
        <v>12608</v>
      </c>
      <c r="L29" s="6">
        <f t="shared" si="4"/>
        <v>0.0026988421393546965</v>
      </c>
    </row>
    <row r="30" spans="2:12" ht="12.75">
      <c r="B30" s="19" t="s">
        <v>54</v>
      </c>
      <c r="C30" s="21">
        <v>3141</v>
      </c>
      <c r="D30" s="6">
        <f t="shared" si="0"/>
        <v>0.001438233568948441</v>
      </c>
      <c r="E30" s="21">
        <v>3141</v>
      </c>
      <c r="F30" s="6">
        <f t="shared" si="1"/>
        <v>0.0024037670496418837</v>
      </c>
      <c r="G30" s="21">
        <v>0</v>
      </c>
      <c r="H30" s="6">
        <f t="shared" si="2"/>
        <v>0</v>
      </c>
      <c r="I30" s="21">
        <v>8008</v>
      </c>
      <c r="J30" s="6">
        <f t="shared" si="3"/>
        <v>0.009892257406222437</v>
      </c>
      <c r="K30" s="21">
        <v>14290</v>
      </c>
      <c r="L30" s="6">
        <f t="shared" si="4"/>
        <v>0.0030588875453187356</v>
      </c>
    </row>
    <row r="31" spans="2:12" ht="12.75">
      <c r="B31" s="19" t="s">
        <v>55</v>
      </c>
      <c r="C31" s="21">
        <v>5791</v>
      </c>
      <c r="D31" s="6">
        <f t="shared" si="0"/>
        <v>0.0026516429792360465</v>
      </c>
      <c r="E31" s="21">
        <v>5791</v>
      </c>
      <c r="F31" s="6">
        <f t="shared" si="1"/>
        <v>0.0044317780912053965</v>
      </c>
      <c r="G31" s="21">
        <v>0</v>
      </c>
      <c r="H31" s="6">
        <f t="shared" si="2"/>
        <v>0</v>
      </c>
      <c r="I31" s="21">
        <v>1336</v>
      </c>
      <c r="J31" s="6">
        <f t="shared" si="3"/>
        <v>0.0016503566302089382</v>
      </c>
      <c r="K31" s="21">
        <v>12918</v>
      </c>
      <c r="L31" s="6">
        <f t="shared" si="4"/>
        <v>0.002765200091702409</v>
      </c>
    </row>
    <row r="32" spans="2:12" ht="12.75">
      <c r="B32" s="19" t="s">
        <v>58</v>
      </c>
      <c r="C32" s="21">
        <v>550920</v>
      </c>
      <c r="D32" s="6">
        <f t="shared" si="0"/>
        <v>0.25226094804364063</v>
      </c>
      <c r="E32" s="21">
        <v>0</v>
      </c>
      <c r="F32" s="6">
        <f t="shared" si="1"/>
        <v>0</v>
      </c>
      <c r="G32" s="21">
        <v>0</v>
      </c>
      <c r="H32" s="6">
        <f t="shared" si="2"/>
        <v>0</v>
      </c>
      <c r="I32" s="21">
        <v>0</v>
      </c>
      <c r="J32" s="6">
        <f t="shared" si="3"/>
        <v>0</v>
      </c>
      <c r="K32" s="21">
        <v>550920</v>
      </c>
      <c r="L32" s="6">
        <f t="shared" si="4"/>
        <v>0.11792878421742461</v>
      </c>
    </row>
    <row r="33" spans="2:12" ht="12.75">
      <c r="B33" s="19" t="s">
        <v>61</v>
      </c>
      <c r="C33" s="21">
        <v>276552</v>
      </c>
      <c r="D33" s="6">
        <f t="shared" si="0"/>
        <v>0.1266304902769275</v>
      </c>
      <c r="E33" s="21">
        <v>0</v>
      </c>
      <c r="F33" s="6">
        <f t="shared" si="1"/>
        <v>0</v>
      </c>
      <c r="G33" s="21">
        <v>0</v>
      </c>
      <c r="H33" s="6">
        <f t="shared" si="2"/>
        <v>0</v>
      </c>
      <c r="I33" s="21">
        <v>0</v>
      </c>
      <c r="J33" s="6">
        <f t="shared" si="3"/>
        <v>0</v>
      </c>
      <c r="K33" s="21">
        <v>276552</v>
      </c>
      <c r="L33" s="6">
        <f t="shared" si="4"/>
        <v>0.059198143347304895</v>
      </c>
    </row>
    <row r="34" spans="2:12" ht="12.75">
      <c r="B34" s="19" t="s">
        <v>63</v>
      </c>
      <c r="C34" s="21">
        <v>52159</v>
      </c>
      <c r="D34" s="6">
        <f t="shared" si="0"/>
        <v>0.02388310242686461</v>
      </c>
      <c r="E34" s="21">
        <v>2399</v>
      </c>
      <c r="F34" s="6">
        <f t="shared" si="1"/>
        <v>0.0018359239580041005</v>
      </c>
      <c r="G34" s="21">
        <v>3566</v>
      </c>
      <c r="H34" s="6">
        <f t="shared" si="2"/>
        <v>0.00959936255494868</v>
      </c>
      <c r="I34" s="21">
        <v>5771</v>
      </c>
      <c r="J34" s="6">
        <f t="shared" si="3"/>
        <v>0.007128898288125585</v>
      </c>
      <c r="K34" s="21">
        <v>63895</v>
      </c>
      <c r="L34" s="6">
        <f t="shared" si="4"/>
        <v>0.01367723021050669</v>
      </c>
    </row>
    <row r="35" spans="2:12" ht="12.75">
      <c r="B35" s="19" t="s">
        <v>67</v>
      </c>
      <c r="C35" s="21">
        <v>47664</v>
      </c>
      <c r="D35" s="6">
        <f t="shared" si="0"/>
        <v>0.02182488533281073</v>
      </c>
      <c r="E35" s="21">
        <v>47664</v>
      </c>
      <c r="F35" s="6">
        <f t="shared" si="1"/>
        <v>0.03647664840946538</v>
      </c>
      <c r="G35" s="21">
        <v>4014</v>
      </c>
      <c r="H35" s="6">
        <f t="shared" si="2"/>
        <v>0.010805339679070106</v>
      </c>
      <c r="I35" s="21">
        <v>6818</v>
      </c>
      <c r="J35" s="6">
        <f t="shared" si="3"/>
        <v>0.008422254120332739</v>
      </c>
      <c r="K35" s="21">
        <v>106160</v>
      </c>
      <c r="L35" s="6">
        <f t="shared" si="4"/>
        <v>0.02272438781042946</v>
      </c>
    </row>
    <row r="36" spans="2:12" ht="12.75">
      <c r="B36" s="19" t="s">
        <v>68</v>
      </c>
      <c r="C36" s="21">
        <v>7858</v>
      </c>
      <c r="D36" s="6">
        <f t="shared" si="0"/>
        <v>0.0035981023192603787</v>
      </c>
      <c r="E36" s="21">
        <v>7858</v>
      </c>
      <c r="F36" s="6">
        <f t="shared" si="1"/>
        <v>0.0060136267036249354</v>
      </c>
      <c r="G36" s="21">
        <v>396</v>
      </c>
      <c r="H36" s="6">
        <f t="shared" si="2"/>
        <v>0.0010659976365001897</v>
      </c>
      <c r="I36" s="21">
        <v>31595</v>
      </c>
      <c r="J36" s="6">
        <f t="shared" si="3"/>
        <v>0.039029204888810926</v>
      </c>
      <c r="K36" s="21">
        <v>47707</v>
      </c>
      <c r="L36" s="6">
        <f t="shared" si="4"/>
        <v>0.010212060750491317</v>
      </c>
    </row>
    <row r="37" spans="2:12" ht="12.75">
      <c r="B37" s="19" t="s">
        <v>70</v>
      </c>
      <c r="C37" s="21">
        <v>4214</v>
      </c>
      <c r="D37" s="6">
        <f t="shared" si="0"/>
        <v>0.0019295499075290452</v>
      </c>
      <c r="E37" s="21">
        <v>4214</v>
      </c>
      <c r="F37" s="6">
        <f t="shared" si="1"/>
        <v>0.0032249201996787324</v>
      </c>
      <c r="G37" s="21">
        <v>4</v>
      </c>
      <c r="H37" s="6">
        <f t="shared" si="2"/>
        <v>1.076765289394131E-05</v>
      </c>
      <c r="I37" s="21">
        <v>19833</v>
      </c>
      <c r="J37" s="6">
        <f t="shared" si="3"/>
        <v>0.024499642999201997</v>
      </c>
      <c r="K37" s="21">
        <v>28265</v>
      </c>
      <c r="L37" s="6">
        <f t="shared" si="4"/>
        <v>0.006050346848735763</v>
      </c>
    </row>
    <row r="38" spans="2:12" ht="12.75">
      <c r="B38" s="19" t="s">
        <v>73</v>
      </c>
      <c r="C38" s="21">
        <v>2892</v>
      </c>
      <c r="D38" s="6">
        <f t="shared" si="0"/>
        <v>0.0013242188734157567</v>
      </c>
      <c r="E38" s="21">
        <v>2892</v>
      </c>
      <c r="F38" s="6">
        <f t="shared" si="1"/>
        <v>0.0022132105404534634</v>
      </c>
      <c r="G38" s="21">
        <v>0</v>
      </c>
      <c r="H38" s="6">
        <f t="shared" si="2"/>
        <v>0</v>
      </c>
      <c r="I38" s="21">
        <v>10772</v>
      </c>
      <c r="J38" s="6">
        <f t="shared" si="3"/>
        <v>0.013306617979499013</v>
      </c>
      <c r="K38" s="21">
        <v>16556</v>
      </c>
      <c r="L38" s="6">
        <f t="shared" si="4"/>
        <v>0.003543942771189432</v>
      </c>
    </row>
    <row r="39" spans="2:12" ht="12.75">
      <c r="B39" s="19" t="s">
        <v>75</v>
      </c>
      <c r="C39" s="21">
        <v>7303</v>
      </c>
      <c r="D39" s="6">
        <f t="shared" si="0"/>
        <v>0.003343973178615239</v>
      </c>
      <c r="E39" s="21">
        <v>7303</v>
      </c>
      <c r="F39" s="6">
        <f t="shared" si="1"/>
        <v>0.005588892315674842</v>
      </c>
      <c r="G39" s="21">
        <v>171</v>
      </c>
      <c r="H39" s="6">
        <f t="shared" si="2"/>
        <v>0.00046031716121599104</v>
      </c>
      <c r="I39" s="21">
        <v>21308</v>
      </c>
      <c r="J39" s="6">
        <f t="shared" si="3"/>
        <v>0.026321705895577883</v>
      </c>
      <c r="K39" s="21">
        <v>36085</v>
      </c>
      <c r="L39" s="6">
        <f t="shared" si="4"/>
        <v>0.007724279711184504</v>
      </c>
    </row>
    <row r="40" spans="2:12" ht="12.75">
      <c r="B40" s="19" t="s">
        <v>78</v>
      </c>
      <c r="C40" s="21">
        <v>452</v>
      </c>
      <c r="D40" s="6">
        <f t="shared" si="0"/>
        <v>0.00020696643526415008</v>
      </c>
      <c r="E40" s="21">
        <v>452</v>
      </c>
      <c r="F40" s="6">
        <f t="shared" si="1"/>
        <v>0.0003459098078440406</v>
      </c>
      <c r="G40" s="21">
        <v>0</v>
      </c>
      <c r="H40" s="6">
        <f t="shared" si="2"/>
        <v>0</v>
      </c>
      <c r="I40" s="21">
        <v>53</v>
      </c>
      <c r="J40" s="6">
        <f t="shared" si="3"/>
        <v>6.547073458164201E-05</v>
      </c>
      <c r="K40" s="21">
        <v>957</v>
      </c>
      <c r="L40" s="6">
        <f t="shared" si="4"/>
        <v>0.00020485342063471167</v>
      </c>
    </row>
    <row r="41" spans="2:12" ht="12.75">
      <c r="B41" s="19" t="s">
        <v>79</v>
      </c>
      <c r="C41" s="21">
        <v>92501</v>
      </c>
      <c r="D41" s="6">
        <f t="shared" si="0"/>
        <v>0.04235531466453351</v>
      </c>
      <c r="E41" s="21">
        <v>92501</v>
      </c>
      <c r="F41" s="6">
        <f t="shared" si="1"/>
        <v>0.07078982994553451</v>
      </c>
      <c r="G41" s="21">
        <v>40358</v>
      </c>
      <c r="H41" s="6">
        <f t="shared" si="2"/>
        <v>0.10864023387342085</v>
      </c>
      <c r="I41" s="21">
        <v>18320</v>
      </c>
      <c r="J41" s="6">
        <f t="shared" si="3"/>
        <v>0.022630638821427955</v>
      </c>
      <c r="K41" s="21">
        <v>243680</v>
      </c>
      <c r="L41" s="6">
        <f t="shared" si="4"/>
        <v>0.052161631703517806</v>
      </c>
    </row>
    <row r="42" spans="2:12" ht="12.75">
      <c r="B42" s="19" t="s">
        <v>81</v>
      </c>
      <c r="C42" s="21">
        <v>2177</v>
      </c>
      <c r="D42" s="6">
        <f t="shared" si="0"/>
        <v>0.0009968272778098555</v>
      </c>
      <c r="E42" s="21">
        <v>2177</v>
      </c>
      <c r="F42" s="6">
        <f t="shared" si="1"/>
        <v>0.0016660302028240629</v>
      </c>
      <c r="G42" s="21">
        <v>0</v>
      </c>
      <c r="H42" s="6">
        <f t="shared" si="2"/>
        <v>0</v>
      </c>
      <c r="I42" s="21">
        <v>0</v>
      </c>
      <c r="J42" s="6">
        <f t="shared" si="3"/>
        <v>0</v>
      </c>
      <c r="K42" s="21">
        <v>4354</v>
      </c>
      <c r="L42" s="6">
        <f t="shared" si="4"/>
        <v>0.0009320081436191585</v>
      </c>
    </row>
    <row r="43" spans="2:12" ht="12.75">
      <c r="B43" s="19" t="s">
        <v>82</v>
      </c>
      <c r="C43" s="21">
        <v>2184</v>
      </c>
      <c r="D43" s="6">
        <f t="shared" si="0"/>
        <v>0.0010000325102143888</v>
      </c>
      <c r="E43" s="21">
        <v>2184</v>
      </c>
      <c r="F43" s="6">
        <f t="shared" si="1"/>
        <v>0.0016713872131225325</v>
      </c>
      <c r="G43" s="21">
        <v>5192</v>
      </c>
      <c r="H43" s="6">
        <f t="shared" si="2"/>
        <v>0.013976413456335822</v>
      </c>
      <c r="I43" s="21">
        <v>0</v>
      </c>
      <c r="J43" s="6">
        <f t="shared" si="3"/>
        <v>0</v>
      </c>
      <c r="K43" s="21">
        <v>9560</v>
      </c>
      <c r="L43" s="6">
        <f t="shared" si="4"/>
        <v>0.002046393627239126</v>
      </c>
    </row>
    <row r="44" spans="2:12" ht="12.75">
      <c r="B44" s="19" t="s">
        <v>88</v>
      </c>
      <c r="C44" s="21">
        <v>262</v>
      </c>
      <c r="D44" s="6">
        <f t="shared" si="0"/>
        <v>0.00011996726999824628</v>
      </c>
      <c r="E44" s="21">
        <v>263</v>
      </c>
      <c r="F44" s="6">
        <f t="shared" si="1"/>
        <v>0.0002012705297853599</v>
      </c>
      <c r="G44" s="21">
        <v>0</v>
      </c>
      <c r="H44" s="6">
        <f t="shared" si="2"/>
        <v>0</v>
      </c>
      <c r="I44" s="21">
        <v>16711</v>
      </c>
      <c r="J44" s="6">
        <f t="shared" si="3"/>
        <v>0.020643046143279616</v>
      </c>
      <c r="K44" s="21">
        <v>17236</v>
      </c>
      <c r="L44" s="6">
        <f t="shared" si="4"/>
        <v>0.003689502150532801</v>
      </c>
    </row>
    <row r="45" spans="2:12" ht="12.75">
      <c r="B45" s="19" t="s">
        <v>89</v>
      </c>
      <c r="C45" s="21">
        <v>22989</v>
      </c>
      <c r="D45" s="6">
        <f t="shared" si="0"/>
        <v>0.010526441106830854</v>
      </c>
      <c r="E45" s="21">
        <v>22989</v>
      </c>
      <c r="F45" s="6">
        <f t="shared" si="1"/>
        <v>0.017593187107359843</v>
      </c>
      <c r="G45" s="21">
        <v>2018</v>
      </c>
      <c r="H45" s="6">
        <f t="shared" si="2"/>
        <v>0.005432280884993391</v>
      </c>
      <c r="I45" s="21">
        <v>36592</v>
      </c>
      <c r="J45" s="6">
        <f t="shared" si="3"/>
        <v>0.04520198339266876</v>
      </c>
      <c r="K45" s="21">
        <v>84588</v>
      </c>
      <c r="L45" s="6">
        <f t="shared" si="4"/>
        <v>0.01810673055867188</v>
      </c>
    </row>
    <row r="46" spans="2:12" ht="12.75">
      <c r="B46" s="19" t="s">
        <v>93</v>
      </c>
      <c r="C46" s="21">
        <v>22</v>
      </c>
      <c r="D46" s="6">
        <f t="shared" si="0"/>
        <v>1.007358755710465E-05</v>
      </c>
      <c r="E46" s="21">
        <v>22</v>
      </c>
      <c r="F46" s="6">
        <f t="shared" si="1"/>
        <v>1.683631808090463E-05</v>
      </c>
      <c r="G46" s="21">
        <v>0</v>
      </c>
      <c r="H46" s="6">
        <f t="shared" si="2"/>
        <v>0</v>
      </c>
      <c r="I46" s="21">
        <v>6610</v>
      </c>
      <c r="J46" s="6">
        <f t="shared" si="3"/>
        <v>0.008165312369521767</v>
      </c>
      <c r="K46" s="21">
        <v>6654</v>
      </c>
      <c r="L46" s="6">
        <f t="shared" si="4"/>
        <v>0.0014243413384570235</v>
      </c>
    </row>
    <row r="47" spans="2:12" ht="12.75">
      <c r="B47" s="19" t="s">
        <v>97</v>
      </c>
      <c r="C47" s="21">
        <v>0</v>
      </c>
      <c r="D47" s="6">
        <f t="shared" si="0"/>
        <v>0</v>
      </c>
      <c r="E47" s="21">
        <v>0</v>
      </c>
      <c r="F47" s="6">
        <f t="shared" si="1"/>
        <v>0</v>
      </c>
      <c r="G47" s="21">
        <v>0</v>
      </c>
      <c r="H47" s="6">
        <f t="shared" si="2"/>
        <v>0</v>
      </c>
      <c r="I47" s="21">
        <v>1080</v>
      </c>
      <c r="J47" s="6">
        <f t="shared" si="3"/>
        <v>0.0013341206292108183</v>
      </c>
      <c r="K47" s="21">
        <v>1080</v>
      </c>
      <c r="L47" s="6">
        <f t="shared" si="4"/>
        <v>0.0002311825436629975</v>
      </c>
    </row>
    <row r="48" spans="2:12" ht="12.75">
      <c r="B48" s="19" t="s">
        <v>99</v>
      </c>
      <c r="C48" s="21">
        <v>58332</v>
      </c>
      <c r="D48" s="6">
        <f t="shared" si="0"/>
        <v>0.026709659517319472</v>
      </c>
      <c r="E48" s="21">
        <v>58332</v>
      </c>
      <c r="F48" s="6">
        <f t="shared" si="1"/>
        <v>0.044640732104333135</v>
      </c>
      <c r="G48" s="21">
        <v>16503</v>
      </c>
      <c r="H48" s="6">
        <f t="shared" si="2"/>
        <v>0.04442464392717836</v>
      </c>
      <c r="I48" s="21">
        <v>40227</v>
      </c>
      <c r="J48" s="6">
        <f t="shared" si="3"/>
        <v>0.04969228754746628</v>
      </c>
      <c r="K48" s="21">
        <v>173394</v>
      </c>
      <c r="L48" s="6">
        <f t="shared" si="4"/>
        <v>0.03711635738509425</v>
      </c>
    </row>
    <row r="49" spans="2:12" ht="12.75">
      <c r="B49" s="19" t="s">
        <v>106</v>
      </c>
      <c r="C49" s="21">
        <v>25</v>
      </c>
      <c r="D49" s="6">
        <f t="shared" si="0"/>
        <v>1.144725858761892E-05</v>
      </c>
      <c r="E49" s="21">
        <v>25</v>
      </c>
      <c r="F49" s="6">
        <f t="shared" si="1"/>
        <v>1.9132179637391624E-05</v>
      </c>
      <c r="G49" s="21">
        <v>248</v>
      </c>
      <c r="H49" s="6">
        <f t="shared" si="2"/>
        <v>0.0006675944794243613</v>
      </c>
      <c r="I49" s="21">
        <v>1292</v>
      </c>
      <c r="J49" s="6">
        <f t="shared" si="3"/>
        <v>0.0015960035675373864</v>
      </c>
      <c r="K49" s="21">
        <v>1590</v>
      </c>
      <c r="L49" s="6">
        <f t="shared" si="4"/>
        <v>0.0003403520781705241</v>
      </c>
    </row>
    <row r="50" spans="2:12" ht="12.75">
      <c r="B50" s="19" t="s">
        <v>110</v>
      </c>
      <c r="C50" s="21">
        <v>0</v>
      </c>
      <c r="D50" s="6">
        <f t="shared" si="0"/>
        <v>0</v>
      </c>
      <c r="E50" s="21">
        <v>0</v>
      </c>
      <c r="F50" s="6">
        <f t="shared" si="1"/>
        <v>0</v>
      </c>
      <c r="G50" s="21">
        <v>0</v>
      </c>
      <c r="H50" s="6">
        <f t="shared" si="2"/>
        <v>0</v>
      </c>
      <c r="I50" s="21">
        <v>3804</v>
      </c>
      <c r="J50" s="6">
        <f t="shared" si="3"/>
        <v>0.004699069327331437</v>
      </c>
      <c r="K50" s="21">
        <v>3804</v>
      </c>
      <c r="L50" s="6">
        <f t="shared" si="4"/>
        <v>0.000814276292679669</v>
      </c>
    </row>
    <row r="51" spans="2:12" ht="12.75">
      <c r="B51" s="19" t="s">
        <v>112</v>
      </c>
      <c r="C51" s="21">
        <v>0</v>
      </c>
      <c r="D51" s="6">
        <f t="shared" si="0"/>
        <v>0</v>
      </c>
      <c r="E51" s="21">
        <v>0</v>
      </c>
      <c r="F51" s="6">
        <f t="shared" si="1"/>
        <v>0</v>
      </c>
      <c r="G51" s="21">
        <v>0</v>
      </c>
      <c r="H51" s="6">
        <f t="shared" si="2"/>
        <v>0</v>
      </c>
      <c r="I51" s="21">
        <v>11770</v>
      </c>
      <c r="J51" s="6">
        <f t="shared" si="3"/>
        <v>0.014539444264640121</v>
      </c>
      <c r="K51" s="21">
        <v>11770</v>
      </c>
      <c r="L51" s="6">
        <f t="shared" si="4"/>
        <v>0.0025194616101050747</v>
      </c>
    </row>
    <row r="52" spans="2:12" ht="12.75">
      <c r="B52" s="19" t="s">
        <v>115</v>
      </c>
      <c r="C52" s="21">
        <v>62809</v>
      </c>
      <c r="D52" s="6">
        <f t="shared" si="0"/>
        <v>0.02875963458519027</v>
      </c>
      <c r="E52" s="21">
        <v>62809</v>
      </c>
      <c r="F52" s="6">
        <f t="shared" si="1"/>
        <v>0.048066922833797224</v>
      </c>
      <c r="G52" s="21">
        <v>3889</v>
      </c>
      <c r="H52" s="6">
        <f t="shared" si="2"/>
        <v>0.01046885052613444</v>
      </c>
      <c r="I52" s="21">
        <v>5430</v>
      </c>
      <c r="J52" s="6">
        <f t="shared" si="3"/>
        <v>0.0067076620524210585</v>
      </c>
      <c r="K52" s="21">
        <v>134937</v>
      </c>
      <c r="L52" s="6">
        <f t="shared" si="4"/>
        <v>0.028884332309494345</v>
      </c>
    </row>
    <row r="53" spans="2:12" ht="12.75">
      <c r="B53" s="19" t="s">
        <v>120</v>
      </c>
      <c r="C53" s="21">
        <v>0</v>
      </c>
      <c r="D53" s="6">
        <f t="shared" si="0"/>
        <v>0</v>
      </c>
      <c r="E53" s="21">
        <v>0</v>
      </c>
      <c r="F53" s="6">
        <f t="shared" si="1"/>
        <v>0</v>
      </c>
      <c r="G53" s="21">
        <v>0</v>
      </c>
      <c r="H53" s="6">
        <f t="shared" si="2"/>
        <v>0</v>
      </c>
      <c r="I53" s="21">
        <v>3366</v>
      </c>
      <c r="J53" s="6">
        <f t="shared" si="3"/>
        <v>0.004158009294373717</v>
      </c>
      <c r="K53" s="21">
        <v>3366</v>
      </c>
      <c r="L53" s="6">
        <f t="shared" si="4"/>
        <v>0.0007205189277496755</v>
      </c>
    </row>
    <row r="54" spans="2:12" ht="12.75">
      <c r="B54" s="19" t="s">
        <v>121</v>
      </c>
      <c r="C54" s="21">
        <v>812</v>
      </c>
      <c r="D54" s="6">
        <f t="shared" si="0"/>
        <v>0.0003718069589258625</v>
      </c>
      <c r="E54" s="21">
        <v>812</v>
      </c>
      <c r="F54" s="6">
        <f t="shared" si="1"/>
        <v>0.00062141319462248</v>
      </c>
      <c r="G54" s="21">
        <v>0</v>
      </c>
      <c r="H54" s="6">
        <f t="shared" si="2"/>
        <v>0</v>
      </c>
      <c r="I54" s="21">
        <v>2136</v>
      </c>
      <c r="J54" s="6">
        <f t="shared" si="3"/>
        <v>0.0026385941333280627</v>
      </c>
      <c r="K54" s="21">
        <v>3760</v>
      </c>
      <c r="L54" s="6">
        <f t="shared" si="4"/>
        <v>0.0008048577446045099</v>
      </c>
    </row>
    <row r="55" spans="2:12" ht="12.75">
      <c r="B55" s="19" t="s">
        <v>122</v>
      </c>
      <c r="C55" s="21">
        <v>13594</v>
      </c>
      <c r="D55" s="6">
        <f t="shared" si="0"/>
        <v>0.006224561329603664</v>
      </c>
      <c r="E55" s="21">
        <v>13594</v>
      </c>
      <c r="F55" s="6">
        <f t="shared" si="1"/>
        <v>0.01040331399962807</v>
      </c>
      <c r="G55" s="21">
        <v>1820</v>
      </c>
      <c r="H55" s="6">
        <f t="shared" si="2"/>
        <v>0.004899282066743296</v>
      </c>
      <c r="I55" s="21">
        <v>5811</v>
      </c>
      <c r="J55" s="6">
        <f t="shared" si="3"/>
        <v>0.007178310163281541</v>
      </c>
      <c r="K55" s="21">
        <v>34819</v>
      </c>
      <c r="L55" s="6">
        <f t="shared" si="4"/>
        <v>0.00745328239611288</v>
      </c>
    </row>
    <row r="56" spans="2:12" ht="12.75">
      <c r="B56" s="19" t="s">
        <v>123</v>
      </c>
      <c r="C56" s="21">
        <v>329</v>
      </c>
      <c r="D56" s="6">
        <f t="shared" si="0"/>
        <v>0.000150645923013065</v>
      </c>
      <c r="E56" s="21">
        <v>329</v>
      </c>
      <c r="F56" s="6">
        <f t="shared" si="1"/>
        <v>0.0002517794840280738</v>
      </c>
      <c r="G56" s="21">
        <v>0</v>
      </c>
      <c r="H56" s="6">
        <f t="shared" si="2"/>
        <v>0</v>
      </c>
      <c r="I56" s="21">
        <v>0</v>
      </c>
      <c r="J56" s="6">
        <f t="shared" si="3"/>
        <v>0</v>
      </c>
      <c r="K56" s="21">
        <v>658</v>
      </c>
      <c r="L56" s="6">
        <f t="shared" si="4"/>
        <v>0.00014085010530578922</v>
      </c>
    </row>
    <row r="57" spans="2:12" ht="12.75">
      <c r="B57" s="19" t="s">
        <v>127</v>
      </c>
      <c r="C57" s="21">
        <v>36419</v>
      </c>
      <c r="D57" s="6">
        <f t="shared" si="0"/>
        <v>0.016675908420099736</v>
      </c>
      <c r="E57" s="21">
        <v>36419</v>
      </c>
      <c r="F57" s="6">
        <f t="shared" si="1"/>
        <v>0.027870994008566626</v>
      </c>
      <c r="G57" s="21">
        <v>4131</v>
      </c>
      <c r="H57" s="6">
        <f t="shared" si="2"/>
        <v>0.011120293526217889</v>
      </c>
      <c r="I57" s="21">
        <v>38496</v>
      </c>
      <c r="J57" s="6">
        <f t="shared" si="3"/>
        <v>0.04755398865009228</v>
      </c>
      <c r="K57" s="21">
        <v>115465</v>
      </c>
      <c r="L57" s="6">
        <f t="shared" si="4"/>
        <v>0.02471619667041482</v>
      </c>
    </row>
    <row r="58" spans="2:12" ht="12.75">
      <c r="B58" s="19" t="s">
        <v>128</v>
      </c>
      <c r="C58" s="21">
        <v>0</v>
      </c>
      <c r="D58" s="6">
        <f t="shared" si="0"/>
        <v>0</v>
      </c>
      <c r="E58" s="21">
        <v>0</v>
      </c>
      <c r="F58" s="6">
        <f t="shared" si="1"/>
        <v>0</v>
      </c>
      <c r="G58" s="21">
        <v>0</v>
      </c>
      <c r="H58" s="6">
        <f t="shared" si="2"/>
        <v>0</v>
      </c>
      <c r="I58" s="21">
        <v>7194</v>
      </c>
      <c r="J58" s="6">
        <f t="shared" si="3"/>
        <v>0.008886725746798729</v>
      </c>
      <c r="K58" s="21">
        <v>7194</v>
      </c>
      <c r="L58" s="6">
        <f t="shared" si="4"/>
        <v>0.0015399326102885223</v>
      </c>
    </row>
    <row r="59" spans="2:12" ht="12.75">
      <c r="B59" s="19" t="s">
        <v>130</v>
      </c>
      <c r="C59" s="21">
        <v>0</v>
      </c>
      <c r="D59" s="6">
        <f t="shared" si="0"/>
        <v>0</v>
      </c>
      <c r="E59" s="21">
        <v>0</v>
      </c>
      <c r="F59" s="6">
        <f t="shared" si="1"/>
        <v>0</v>
      </c>
      <c r="G59" s="21">
        <v>0</v>
      </c>
      <c r="H59" s="6">
        <f t="shared" si="2"/>
        <v>0</v>
      </c>
      <c r="I59" s="21">
        <v>13377</v>
      </c>
      <c r="J59" s="6">
        <f t="shared" si="3"/>
        <v>0.016524566349030663</v>
      </c>
      <c r="K59" s="21">
        <v>13377</v>
      </c>
      <c r="L59" s="6">
        <f t="shared" si="4"/>
        <v>0.002863452672759183</v>
      </c>
    </row>
    <row r="60" spans="2:12" ht="12.75">
      <c r="B60" s="19" t="s">
        <v>131</v>
      </c>
      <c r="C60" s="21">
        <v>5159</v>
      </c>
      <c r="D60" s="6">
        <f t="shared" si="0"/>
        <v>0.00236225628214104</v>
      </c>
      <c r="E60" s="21">
        <v>5159</v>
      </c>
      <c r="F60" s="6">
        <f t="shared" si="1"/>
        <v>0.003948116589972136</v>
      </c>
      <c r="G60" s="21">
        <v>0</v>
      </c>
      <c r="H60" s="6">
        <f t="shared" si="2"/>
        <v>0</v>
      </c>
      <c r="I60" s="21">
        <v>7930</v>
      </c>
      <c r="J60" s="6">
        <f t="shared" si="3"/>
        <v>0.009795904249668324</v>
      </c>
      <c r="K60" s="21">
        <v>18248</v>
      </c>
      <c r="L60" s="6">
        <f t="shared" si="4"/>
        <v>0.0039061287562614615</v>
      </c>
    </row>
    <row r="61" spans="2:12" ht="12.75">
      <c r="B61" s="19" t="s">
        <v>132</v>
      </c>
      <c r="C61" s="21">
        <v>13335</v>
      </c>
      <c r="D61" s="6">
        <f t="shared" si="0"/>
        <v>0.0061059677306359314</v>
      </c>
      <c r="E61" s="21">
        <v>13335</v>
      </c>
      <c r="F61" s="6">
        <f t="shared" si="1"/>
        <v>0.010205104618584693</v>
      </c>
      <c r="G61" s="21">
        <v>1371</v>
      </c>
      <c r="H61" s="6">
        <f t="shared" si="2"/>
        <v>0.0036906130293983845</v>
      </c>
      <c r="I61" s="21">
        <v>40396</v>
      </c>
      <c r="J61" s="6">
        <f t="shared" si="3"/>
        <v>0.0499010527200002</v>
      </c>
      <c r="K61" s="21">
        <v>68437</v>
      </c>
      <c r="L61" s="6">
        <f t="shared" si="4"/>
        <v>0.014649481241356075</v>
      </c>
    </row>
    <row r="62" spans="2:12" ht="12.75">
      <c r="B62" s="19" t="s">
        <v>134</v>
      </c>
      <c r="C62" s="21">
        <v>410</v>
      </c>
      <c r="D62" s="6">
        <f t="shared" si="0"/>
        <v>0.0001877350408369503</v>
      </c>
      <c r="E62" s="21">
        <v>410</v>
      </c>
      <c r="F62" s="6">
        <f t="shared" si="1"/>
        <v>0.0003137677460532227</v>
      </c>
      <c r="G62" s="21">
        <v>0</v>
      </c>
      <c r="H62" s="6">
        <f t="shared" si="2"/>
        <v>0</v>
      </c>
      <c r="I62" s="21">
        <v>5852</v>
      </c>
      <c r="J62" s="6">
        <f t="shared" si="3"/>
        <v>0.0072289573353163964</v>
      </c>
      <c r="K62" s="21">
        <v>6672</v>
      </c>
      <c r="L62" s="6">
        <f t="shared" si="4"/>
        <v>0.0014281943808514069</v>
      </c>
    </row>
    <row r="63" spans="2:12" ht="12.75">
      <c r="B63" s="19" t="s">
        <v>135</v>
      </c>
      <c r="C63" s="21">
        <v>67106</v>
      </c>
      <c r="D63" s="6">
        <f t="shared" si="0"/>
        <v>0.03072718939123021</v>
      </c>
      <c r="E63" s="21">
        <v>67106</v>
      </c>
      <c r="F63" s="6">
        <f t="shared" si="1"/>
        <v>0.0513553618698721</v>
      </c>
      <c r="G63" s="21">
        <v>32374</v>
      </c>
      <c r="H63" s="6">
        <f t="shared" si="2"/>
        <v>0.087147998697114</v>
      </c>
      <c r="I63" s="21">
        <v>7746</v>
      </c>
      <c r="J63" s="6">
        <f t="shared" si="3"/>
        <v>0.009568609623950924</v>
      </c>
      <c r="K63" s="21">
        <v>174332</v>
      </c>
      <c r="L63" s="6">
        <f t="shared" si="4"/>
        <v>0.03731714370542378</v>
      </c>
    </row>
    <row r="64" spans="2:12" ht="12.75">
      <c r="B64" s="19" t="s">
        <v>136</v>
      </c>
      <c r="C64" s="21">
        <v>411</v>
      </c>
      <c r="D64" s="6">
        <f t="shared" si="0"/>
        <v>0.00018819293118045504</v>
      </c>
      <c r="E64" s="21">
        <v>411</v>
      </c>
      <c r="F64" s="6">
        <f t="shared" si="1"/>
        <v>0.00031453303323871834</v>
      </c>
      <c r="G64" s="21">
        <v>0</v>
      </c>
      <c r="H64" s="6">
        <f t="shared" si="2"/>
        <v>0</v>
      </c>
      <c r="I64" s="21">
        <v>10241</v>
      </c>
      <c r="J64" s="6">
        <f t="shared" si="3"/>
        <v>0.012650675336803694</v>
      </c>
      <c r="K64" s="21">
        <v>11063</v>
      </c>
      <c r="L64" s="6">
        <f t="shared" si="4"/>
        <v>0.002368122667170131</v>
      </c>
    </row>
    <row r="65" spans="2:12" ht="12.75">
      <c r="B65" s="19" t="s">
        <v>137</v>
      </c>
      <c r="C65" s="21">
        <v>81609</v>
      </c>
      <c r="D65" s="6">
        <f t="shared" si="0"/>
        <v>0.0373679730430797</v>
      </c>
      <c r="E65" s="21">
        <v>81609</v>
      </c>
      <c r="F65" s="6">
        <f t="shared" si="1"/>
        <v>0.062454321921115726</v>
      </c>
      <c r="G65" s="21">
        <v>27963</v>
      </c>
      <c r="H65" s="6">
        <f t="shared" si="2"/>
        <v>0.07527396946832023</v>
      </c>
      <c r="I65" s="21">
        <v>38834</v>
      </c>
      <c r="J65" s="6">
        <f t="shared" si="3"/>
        <v>0.047971518995160105</v>
      </c>
      <c r="K65" s="21">
        <v>230015</v>
      </c>
      <c r="L65" s="6">
        <f t="shared" si="4"/>
        <v>0.04923653035244849</v>
      </c>
    </row>
    <row r="66" spans="2:12" ht="12.75">
      <c r="B66" s="19" t="s">
        <v>139</v>
      </c>
      <c r="C66" s="21">
        <v>6107</v>
      </c>
      <c r="D66" s="6">
        <f t="shared" si="0"/>
        <v>0.00279633632778355</v>
      </c>
      <c r="E66" s="21">
        <v>6107</v>
      </c>
      <c r="F66" s="6">
        <f t="shared" si="1"/>
        <v>0.004673608841822026</v>
      </c>
      <c r="G66" s="21">
        <v>0</v>
      </c>
      <c r="H66" s="6">
        <f t="shared" si="2"/>
        <v>0</v>
      </c>
      <c r="I66" s="21">
        <v>10647</v>
      </c>
      <c r="J66" s="6">
        <f t="shared" si="3"/>
        <v>0.01315220586963665</v>
      </c>
      <c r="K66" s="21">
        <v>22861</v>
      </c>
      <c r="L66" s="6">
        <f t="shared" si="4"/>
        <v>0.00489357789877758</v>
      </c>
    </row>
    <row r="67" spans="2:12" ht="12.75">
      <c r="B67" s="19" t="s">
        <v>140</v>
      </c>
      <c r="C67" s="21">
        <v>5119</v>
      </c>
      <c r="D67" s="6">
        <f t="shared" si="0"/>
        <v>0.00234394066840085</v>
      </c>
      <c r="E67" s="21">
        <v>5119</v>
      </c>
      <c r="F67" s="6">
        <f t="shared" si="1"/>
        <v>0.0039175051025523095</v>
      </c>
      <c r="G67" s="21">
        <v>0</v>
      </c>
      <c r="H67" s="6">
        <f t="shared" si="2"/>
        <v>0</v>
      </c>
      <c r="I67" s="21">
        <v>17372</v>
      </c>
      <c r="J67" s="6">
        <f t="shared" si="3"/>
        <v>0.02145957738023179</v>
      </c>
      <c r="K67" s="21">
        <v>27610</v>
      </c>
      <c r="L67" s="6">
        <f t="shared" si="4"/>
        <v>0.005910138917162371</v>
      </c>
    </row>
    <row r="68" spans="2:12" ht="12.75">
      <c r="B68" s="19" t="s">
        <v>141</v>
      </c>
      <c r="C68" s="21">
        <v>0</v>
      </c>
      <c r="D68" s="6">
        <f aca="true" t="shared" si="5" ref="D68:D74">+C68/$C$76</f>
        <v>0</v>
      </c>
      <c r="E68" s="21">
        <v>0</v>
      </c>
      <c r="F68" s="6">
        <f aca="true" t="shared" si="6" ref="F68:F74">+E68/$E$76</f>
        <v>0</v>
      </c>
      <c r="G68" s="21">
        <v>0</v>
      </c>
      <c r="H68" s="6">
        <f aca="true" t="shared" si="7" ref="H68:H74">+G68/$G$76</f>
        <v>0</v>
      </c>
      <c r="I68" s="21">
        <v>1928</v>
      </c>
      <c r="J68" s="6">
        <f aca="true" t="shared" si="8" ref="J68:J74">+I68/$I$76</f>
        <v>0.00238165238251709</v>
      </c>
      <c r="K68" s="21">
        <v>1928</v>
      </c>
      <c r="L68" s="6">
        <f aca="true" t="shared" si="9" ref="L68:L74">+K68/$K$76</f>
        <v>0.00041270365202061035</v>
      </c>
    </row>
    <row r="69" spans="2:12" ht="12.75">
      <c r="B69" s="19" t="s">
        <v>143</v>
      </c>
      <c r="C69" s="21">
        <v>20</v>
      </c>
      <c r="D69" s="6">
        <f t="shared" si="5"/>
        <v>9.157806870095136E-06</v>
      </c>
      <c r="E69" s="21">
        <v>20</v>
      </c>
      <c r="F69" s="6">
        <f t="shared" si="6"/>
        <v>1.53057437099133E-05</v>
      </c>
      <c r="G69" s="21">
        <v>0</v>
      </c>
      <c r="H69" s="6">
        <f t="shared" si="7"/>
        <v>0</v>
      </c>
      <c r="I69" s="21">
        <v>29927</v>
      </c>
      <c r="J69" s="6">
        <f t="shared" si="8"/>
        <v>0.03696872969480755</v>
      </c>
      <c r="K69" s="21">
        <v>29967</v>
      </c>
      <c r="L69" s="6">
        <f t="shared" si="9"/>
        <v>0.006414673412915783</v>
      </c>
    </row>
    <row r="70" spans="2:12" ht="12.75">
      <c r="B70" s="19" t="s">
        <v>145</v>
      </c>
      <c r="C70" s="21">
        <v>728</v>
      </c>
      <c r="D70" s="6">
        <f t="shared" si="5"/>
        <v>0.00033334417007146295</v>
      </c>
      <c r="E70" s="21">
        <v>728</v>
      </c>
      <c r="F70" s="6">
        <f t="shared" si="6"/>
        <v>0.0005571290710408442</v>
      </c>
      <c r="G70" s="21">
        <v>0</v>
      </c>
      <c r="H70" s="6">
        <f t="shared" si="7"/>
        <v>0</v>
      </c>
      <c r="I70" s="21">
        <v>0</v>
      </c>
      <c r="J70" s="6">
        <f t="shared" si="8"/>
        <v>0</v>
      </c>
      <c r="K70" s="21">
        <v>1456</v>
      </c>
      <c r="L70" s="6">
        <f t="shared" si="9"/>
        <v>0.0003116683181234485</v>
      </c>
    </row>
    <row r="71" spans="2:12" ht="12.75">
      <c r="B71" s="19" t="s">
        <v>146</v>
      </c>
      <c r="C71" s="21">
        <v>5067</v>
      </c>
      <c r="D71" s="6">
        <f t="shared" si="5"/>
        <v>0.0023201303705386025</v>
      </c>
      <c r="E71" s="21">
        <v>5067</v>
      </c>
      <c r="F71" s="6">
        <f t="shared" si="6"/>
        <v>0.0038777101689065345</v>
      </c>
      <c r="G71" s="21">
        <v>0</v>
      </c>
      <c r="H71" s="6">
        <f t="shared" si="7"/>
        <v>0</v>
      </c>
      <c r="I71" s="21">
        <v>4025</v>
      </c>
      <c r="J71" s="6">
        <f t="shared" si="8"/>
        <v>0.004972069937568096</v>
      </c>
      <c r="K71" s="21">
        <v>14159</v>
      </c>
      <c r="L71" s="6">
        <f t="shared" si="9"/>
        <v>0.003030845959004057</v>
      </c>
    </row>
    <row r="72" spans="2:12" ht="12.75">
      <c r="B72" s="19" t="s">
        <v>147</v>
      </c>
      <c r="C72" s="21">
        <v>0</v>
      </c>
      <c r="D72" s="6">
        <f t="shared" si="5"/>
        <v>0</v>
      </c>
      <c r="E72" s="21">
        <v>0</v>
      </c>
      <c r="F72" s="6">
        <f t="shared" si="6"/>
        <v>0</v>
      </c>
      <c r="G72" s="21">
        <v>0</v>
      </c>
      <c r="H72" s="6">
        <f t="shared" si="7"/>
        <v>0</v>
      </c>
      <c r="I72" s="21">
        <v>413</v>
      </c>
      <c r="J72" s="6">
        <f t="shared" si="8"/>
        <v>0.0005101776109852481</v>
      </c>
      <c r="K72" s="21">
        <v>413</v>
      </c>
      <c r="L72" s="6">
        <f t="shared" si="9"/>
        <v>8.840591716001664E-05</v>
      </c>
    </row>
    <row r="73" spans="2:12" ht="12.75">
      <c r="B73" s="19" t="s">
        <v>148</v>
      </c>
      <c r="C73" s="21">
        <v>0</v>
      </c>
      <c r="D73" s="6">
        <f t="shared" si="5"/>
        <v>0</v>
      </c>
      <c r="E73" s="21">
        <v>0</v>
      </c>
      <c r="F73" s="6">
        <f t="shared" si="6"/>
        <v>0</v>
      </c>
      <c r="G73" s="21">
        <v>0</v>
      </c>
      <c r="H73" s="6">
        <f t="shared" si="7"/>
        <v>0</v>
      </c>
      <c r="I73" s="21">
        <v>2011</v>
      </c>
      <c r="J73" s="6">
        <f t="shared" si="8"/>
        <v>0.0024841820234656996</v>
      </c>
      <c r="K73" s="21">
        <v>2011</v>
      </c>
      <c r="L73" s="6">
        <f t="shared" si="9"/>
        <v>0.0004304704586169333</v>
      </c>
    </row>
    <row r="74" spans="2:12" ht="12.75">
      <c r="B74" s="19" t="s">
        <v>149</v>
      </c>
      <c r="C74" s="21">
        <v>0</v>
      </c>
      <c r="D74" s="6">
        <f t="shared" si="5"/>
        <v>0</v>
      </c>
      <c r="E74" s="21">
        <v>0</v>
      </c>
      <c r="F74" s="6">
        <f t="shared" si="6"/>
        <v>0</v>
      </c>
      <c r="G74" s="21">
        <v>0</v>
      </c>
      <c r="H74" s="6">
        <f t="shared" si="7"/>
        <v>0</v>
      </c>
      <c r="I74" s="21">
        <v>1435</v>
      </c>
      <c r="J74" s="6">
        <f t="shared" si="8"/>
        <v>0.0017726510212199298</v>
      </c>
      <c r="K74" s="21">
        <v>1435</v>
      </c>
      <c r="L74" s="6">
        <f t="shared" si="9"/>
        <v>0.000307173101996668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2183929</v>
      </c>
      <c r="D76" s="7">
        <f t="shared" si="10"/>
        <v>0.9999999999999999</v>
      </c>
      <c r="E76" s="4">
        <f t="shared" si="10"/>
        <v>1306699</v>
      </c>
      <c r="F76" s="7">
        <f t="shared" si="10"/>
        <v>0.9999999999999999</v>
      </c>
      <c r="G76" s="4">
        <f t="shared" si="10"/>
        <v>371483</v>
      </c>
      <c r="H76" s="7">
        <f t="shared" si="10"/>
        <v>0.9999999999999999</v>
      </c>
      <c r="I76" s="4">
        <f t="shared" si="10"/>
        <v>809522</v>
      </c>
      <c r="J76" s="7">
        <f t="shared" si="10"/>
        <v>0.9999999999999997</v>
      </c>
      <c r="K76" s="4">
        <f t="shared" si="10"/>
        <v>4671633</v>
      </c>
      <c r="L76" s="7">
        <f t="shared" si="10"/>
        <v>0.9999999999999998</v>
      </c>
      <c r="M76" s="4">
        <f>+I76+G76+E76+C76</f>
        <v>4671633</v>
      </c>
    </row>
    <row r="77" spans="3:11" ht="12.75">
      <c r="C77" s="4"/>
      <c r="E77" s="4"/>
      <c r="G77" s="4"/>
      <c r="I77" s="4"/>
      <c r="K77" s="4"/>
    </row>
    <row r="78" spans="3:11" ht="12.75">
      <c r="C78" s="9"/>
      <c r="E78" s="4"/>
      <c r="G78" s="9"/>
      <c r="I78" s="9"/>
      <c r="K78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0" customWidth="1"/>
    <col min="9" max="9" width="15.140625" style="0" customWidth="1"/>
    <col min="11" max="11" width="11.421875" style="0" customWidth="1"/>
    <col min="13" max="13" width="13.8515625" style="0" customWidth="1"/>
  </cols>
  <sheetData>
    <row r="1" spans="4:6" ht="12.75">
      <c r="D1" s="5">
        <v>37956</v>
      </c>
      <c r="F1" t="s">
        <v>157</v>
      </c>
    </row>
    <row r="2" spans="2:12" ht="12.75">
      <c r="B2" s="22" t="s">
        <v>150</v>
      </c>
      <c r="C2" s="24" t="s">
        <v>151</v>
      </c>
      <c r="D2" s="1" t="s">
        <v>159</v>
      </c>
      <c r="E2" s="24" t="s">
        <v>152</v>
      </c>
      <c r="F2" s="1" t="s">
        <v>159</v>
      </c>
      <c r="G2" s="24" t="s">
        <v>153</v>
      </c>
      <c r="H2" s="1"/>
      <c r="I2" s="24" t="s">
        <v>154</v>
      </c>
      <c r="J2" s="1" t="s">
        <v>159</v>
      </c>
      <c r="K2" s="24" t="s">
        <v>155</v>
      </c>
      <c r="L2" s="1" t="s">
        <v>156</v>
      </c>
    </row>
    <row r="3" spans="2:12" ht="12.75">
      <c r="B3" s="23" t="s">
        <v>2</v>
      </c>
      <c r="C3" s="25">
        <v>13297</v>
      </c>
      <c r="D3" s="6">
        <f>+C3/$C$76</f>
        <v>0.005111221046376153</v>
      </c>
      <c r="E3" s="25">
        <v>13297</v>
      </c>
      <c r="F3" s="6">
        <f>+E3/$E$76</f>
        <v>0.008549706865356102</v>
      </c>
      <c r="G3" s="25">
        <v>201</v>
      </c>
      <c r="H3" s="6">
        <f>+G3/$G$76</f>
        <v>0.0004539438916316234</v>
      </c>
      <c r="I3" s="25">
        <v>1552</v>
      </c>
      <c r="J3" s="6">
        <f>+I3/$I$76</f>
        <v>0.0016523364804381247</v>
      </c>
      <c r="K3" s="25">
        <v>28347</v>
      </c>
      <c r="L3" s="6">
        <f>+K3/$K$76</f>
        <v>0.005117848449073643</v>
      </c>
    </row>
    <row r="4" spans="2:12" ht="12.75">
      <c r="B4" s="23" t="s">
        <v>6</v>
      </c>
      <c r="C4" s="25">
        <v>7799</v>
      </c>
      <c r="D4" s="6">
        <f aca="true" t="shared" si="0" ref="D4:D67">+C4/$C$76</f>
        <v>0.002997850112107063</v>
      </c>
      <c r="E4" s="25">
        <v>7799</v>
      </c>
      <c r="F4" s="6">
        <f aca="true" t="shared" si="1" ref="F4:F67">+E4/$E$76</f>
        <v>0.005014602078883375</v>
      </c>
      <c r="G4" s="25">
        <v>580</v>
      </c>
      <c r="H4" s="6">
        <f aca="true" t="shared" si="2" ref="H4:H67">+G4/$G$76</f>
        <v>0.001309887846499212</v>
      </c>
      <c r="I4" s="25">
        <v>18059</v>
      </c>
      <c r="J4" s="6">
        <f aca="true" t="shared" si="3" ref="J4:J67">+I4/$I$76</f>
        <v>0.019226510631592843</v>
      </c>
      <c r="K4" s="25">
        <v>34237</v>
      </c>
      <c r="L4" s="6">
        <f aca="true" t="shared" si="4" ref="L4:L67">+K4/$K$76</f>
        <v>0.00618124589377833</v>
      </c>
    </row>
    <row r="5" spans="2:12" ht="12.75">
      <c r="B5" s="23" t="s">
        <v>7</v>
      </c>
      <c r="C5" s="25">
        <v>373</v>
      </c>
      <c r="D5" s="6">
        <f t="shared" si="0"/>
        <v>0.00014337711140094045</v>
      </c>
      <c r="E5" s="25">
        <v>373</v>
      </c>
      <c r="F5" s="6">
        <f t="shared" si="1"/>
        <v>0.00023983159064283868</v>
      </c>
      <c r="G5" s="25">
        <v>0</v>
      </c>
      <c r="H5" s="6">
        <f t="shared" si="2"/>
        <v>0</v>
      </c>
      <c r="I5" s="25">
        <v>1046</v>
      </c>
      <c r="J5" s="6">
        <f t="shared" si="3"/>
        <v>0.0011136236846251795</v>
      </c>
      <c r="K5" s="25">
        <v>1792</v>
      </c>
      <c r="L5" s="6">
        <f t="shared" si="4"/>
        <v>0.00032353280490845485</v>
      </c>
    </row>
    <row r="6" spans="2:12" ht="12.75">
      <c r="B6" s="23" t="s">
        <v>8</v>
      </c>
      <c r="C6" s="25">
        <v>14811</v>
      </c>
      <c r="D6" s="6">
        <f t="shared" si="0"/>
        <v>0.0056931860508293</v>
      </c>
      <c r="E6" s="25">
        <v>14811</v>
      </c>
      <c r="F6" s="6">
        <f t="shared" si="1"/>
        <v>0.009523178790914433</v>
      </c>
      <c r="G6" s="25">
        <v>15027</v>
      </c>
      <c r="H6" s="6">
        <f t="shared" si="2"/>
        <v>0.033937387360937335</v>
      </c>
      <c r="I6" s="25">
        <v>17310</v>
      </c>
      <c r="J6" s="6">
        <f t="shared" si="3"/>
        <v>0.01842908793581439</v>
      </c>
      <c r="K6" s="25">
        <v>61959</v>
      </c>
      <c r="L6" s="6">
        <f t="shared" si="4"/>
        <v>0.011186255055425755</v>
      </c>
    </row>
    <row r="7" spans="2:12" ht="12.75">
      <c r="B7" s="23" t="s">
        <v>12</v>
      </c>
      <c r="C7" s="25">
        <v>0</v>
      </c>
      <c r="D7" s="6">
        <f t="shared" si="0"/>
        <v>0</v>
      </c>
      <c r="E7" s="25">
        <v>0</v>
      </c>
      <c r="F7" s="6">
        <f t="shared" si="1"/>
        <v>0</v>
      </c>
      <c r="G7" s="25">
        <v>0</v>
      </c>
      <c r="H7" s="6">
        <f t="shared" si="2"/>
        <v>0</v>
      </c>
      <c r="I7" s="25">
        <v>7064</v>
      </c>
      <c r="J7" s="6">
        <f t="shared" si="3"/>
        <v>0.0075206861454993</v>
      </c>
      <c r="K7" s="25">
        <v>7064</v>
      </c>
      <c r="L7" s="6">
        <f t="shared" si="4"/>
        <v>0.0012753547622060964</v>
      </c>
    </row>
    <row r="8" spans="2:12" ht="12.75">
      <c r="B8" s="23" t="s">
        <v>15</v>
      </c>
      <c r="C8" s="25">
        <v>28864</v>
      </c>
      <c r="D8" s="6">
        <f t="shared" si="0"/>
        <v>0.011095005210393418</v>
      </c>
      <c r="E8" s="25">
        <v>28864</v>
      </c>
      <c r="F8" s="6">
        <f t="shared" si="1"/>
        <v>0.01855897863891393</v>
      </c>
      <c r="G8" s="25">
        <v>958</v>
      </c>
      <c r="H8" s="6">
        <f t="shared" si="2"/>
        <v>0.00216357337404525</v>
      </c>
      <c r="I8" s="25">
        <v>10270</v>
      </c>
      <c r="J8" s="6">
        <f t="shared" si="3"/>
        <v>0.010933953385373415</v>
      </c>
      <c r="K8" s="25">
        <v>68956</v>
      </c>
      <c r="L8" s="6">
        <f t="shared" si="4"/>
        <v>0.012449513446019762</v>
      </c>
    </row>
    <row r="9" spans="2:12" ht="12.75">
      <c r="B9" s="23" t="s">
        <v>16</v>
      </c>
      <c r="C9" s="25">
        <v>0</v>
      </c>
      <c r="D9" s="6">
        <f t="shared" si="0"/>
        <v>0</v>
      </c>
      <c r="E9" s="25">
        <v>0</v>
      </c>
      <c r="F9" s="6">
        <f t="shared" si="1"/>
        <v>0</v>
      </c>
      <c r="G9" s="25">
        <v>0</v>
      </c>
      <c r="H9" s="6">
        <f t="shared" si="2"/>
        <v>0</v>
      </c>
      <c r="I9" s="25">
        <v>2302</v>
      </c>
      <c r="J9" s="6">
        <f t="shared" si="3"/>
        <v>0.002450823826010672</v>
      </c>
      <c r="K9" s="25">
        <v>2302</v>
      </c>
      <c r="L9" s="6">
        <f t="shared" si="4"/>
        <v>0.00041560966344824946</v>
      </c>
    </row>
    <row r="10" spans="2:12" ht="12.75">
      <c r="B10" s="23" t="s">
        <v>17</v>
      </c>
      <c r="C10" s="25">
        <v>14283</v>
      </c>
      <c r="D10" s="6">
        <f t="shared" si="0"/>
        <v>0.005490228638444054</v>
      </c>
      <c r="E10" s="25">
        <v>14283</v>
      </c>
      <c r="F10" s="6">
        <f t="shared" si="1"/>
        <v>0.009183685279226984</v>
      </c>
      <c r="G10" s="25">
        <v>1181</v>
      </c>
      <c r="H10" s="6">
        <f t="shared" si="2"/>
        <v>0.0026672026667509813</v>
      </c>
      <c r="I10" s="25">
        <v>3150</v>
      </c>
      <c r="J10" s="6">
        <f t="shared" si="3"/>
        <v>0.003353646851404699</v>
      </c>
      <c r="K10" s="25">
        <v>32897</v>
      </c>
      <c r="L10" s="6">
        <f t="shared" si="4"/>
        <v>0.005939318461536517</v>
      </c>
    </row>
    <row r="11" spans="2:12" ht="12.75">
      <c r="B11" s="23" t="s">
        <v>24</v>
      </c>
      <c r="C11" s="25">
        <v>243</v>
      </c>
      <c r="D11" s="6">
        <f t="shared" si="0"/>
        <v>9.340653638184591E-05</v>
      </c>
      <c r="E11" s="25">
        <v>243</v>
      </c>
      <c r="F11" s="6">
        <f t="shared" si="1"/>
        <v>0.00015624417299251958</v>
      </c>
      <c r="G11" s="25">
        <v>0</v>
      </c>
      <c r="H11" s="6">
        <f t="shared" si="2"/>
        <v>0</v>
      </c>
      <c r="I11" s="25">
        <v>449</v>
      </c>
      <c r="J11" s="6">
        <f t="shared" si="3"/>
        <v>0.00047802775754943167</v>
      </c>
      <c r="K11" s="25">
        <v>935</v>
      </c>
      <c r="L11" s="6">
        <f t="shared" si="4"/>
        <v>0.00016880757398962348</v>
      </c>
    </row>
    <row r="12" spans="2:12" ht="12.75">
      <c r="B12" s="23" t="s">
        <v>27</v>
      </c>
      <c r="C12" s="25">
        <v>263</v>
      </c>
      <c r="D12" s="6">
        <f t="shared" si="0"/>
        <v>0.0001010943171540143</v>
      </c>
      <c r="E12" s="25">
        <v>263</v>
      </c>
      <c r="F12" s="6">
        <f t="shared" si="1"/>
        <v>0.00016910377570795329</v>
      </c>
      <c r="G12" s="25">
        <v>0</v>
      </c>
      <c r="H12" s="6">
        <f t="shared" si="2"/>
        <v>0</v>
      </c>
      <c r="I12" s="25">
        <v>538</v>
      </c>
      <c r="J12" s="6">
        <f t="shared" si="3"/>
        <v>0.0005727815892240406</v>
      </c>
      <c r="K12" s="25">
        <v>1064</v>
      </c>
      <c r="L12" s="6">
        <f t="shared" si="4"/>
        <v>0.00019209760291439507</v>
      </c>
    </row>
    <row r="13" spans="2:12" ht="12.75">
      <c r="B13" s="23" t="s">
        <v>28</v>
      </c>
      <c r="C13" s="25">
        <v>31263</v>
      </c>
      <c r="D13" s="6">
        <f t="shared" si="0"/>
        <v>0.012017154514015017</v>
      </c>
      <c r="E13" s="25">
        <v>31263</v>
      </c>
      <c r="F13" s="6">
        <f t="shared" si="1"/>
        <v>0.0201014879846302</v>
      </c>
      <c r="G13" s="25">
        <v>0</v>
      </c>
      <c r="H13" s="6">
        <f t="shared" si="2"/>
        <v>0</v>
      </c>
      <c r="I13" s="25">
        <v>6049</v>
      </c>
      <c r="J13" s="6">
        <f t="shared" si="3"/>
        <v>0.006440066604491119</v>
      </c>
      <c r="K13" s="25">
        <v>68575</v>
      </c>
      <c r="L13" s="6">
        <f t="shared" si="4"/>
        <v>0.012380726616404738</v>
      </c>
    </row>
    <row r="14" spans="2:12" ht="12.75">
      <c r="B14" s="23" t="s">
        <v>31</v>
      </c>
      <c r="C14" s="25">
        <v>0</v>
      </c>
      <c r="D14" s="6">
        <f t="shared" si="0"/>
        <v>0</v>
      </c>
      <c r="E14" s="25">
        <v>0</v>
      </c>
      <c r="F14" s="6">
        <f t="shared" si="1"/>
        <v>0</v>
      </c>
      <c r="G14" s="25">
        <v>0</v>
      </c>
      <c r="H14" s="6">
        <f t="shared" si="2"/>
        <v>0</v>
      </c>
      <c r="I14" s="25">
        <v>0</v>
      </c>
      <c r="J14" s="6">
        <f t="shared" si="3"/>
        <v>0</v>
      </c>
      <c r="K14" s="25">
        <v>0</v>
      </c>
      <c r="L14" s="6">
        <f t="shared" si="4"/>
        <v>0</v>
      </c>
    </row>
    <row r="15" spans="2:12" ht="12.75">
      <c r="B15" s="23" t="s">
        <v>32</v>
      </c>
      <c r="C15" s="25">
        <v>0</v>
      </c>
      <c r="D15" s="6">
        <f t="shared" si="0"/>
        <v>0</v>
      </c>
      <c r="E15" s="25">
        <v>0</v>
      </c>
      <c r="F15" s="6">
        <f t="shared" si="1"/>
        <v>0</v>
      </c>
      <c r="G15" s="25">
        <v>0</v>
      </c>
      <c r="H15" s="6">
        <f t="shared" si="2"/>
        <v>0</v>
      </c>
      <c r="I15" s="25">
        <v>749</v>
      </c>
      <c r="J15" s="6">
        <f t="shared" si="3"/>
        <v>0.0007974226957784506</v>
      </c>
      <c r="K15" s="25">
        <v>749</v>
      </c>
      <c r="L15" s="6">
        <f t="shared" si="4"/>
        <v>0.00013522660205158074</v>
      </c>
    </row>
    <row r="16" spans="2:12" ht="12.75">
      <c r="B16" s="23" t="s">
        <v>33</v>
      </c>
      <c r="C16" s="25">
        <v>7287</v>
      </c>
      <c r="D16" s="6">
        <f t="shared" si="0"/>
        <v>0.0028010429243395525</v>
      </c>
      <c r="E16" s="25">
        <v>7287</v>
      </c>
      <c r="F16" s="6">
        <f t="shared" si="1"/>
        <v>0.004685396249368272</v>
      </c>
      <c r="G16" s="25">
        <v>1050</v>
      </c>
      <c r="H16" s="6">
        <f t="shared" si="2"/>
        <v>0.0023713486876278836</v>
      </c>
      <c r="I16" s="25">
        <v>116048</v>
      </c>
      <c r="J16" s="6">
        <f t="shared" si="3"/>
        <v>0.1235504793053373</v>
      </c>
      <c r="K16" s="25">
        <v>131672</v>
      </c>
      <c r="L16" s="6">
        <f t="shared" si="4"/>
        <v>0.023772439446376154</v>
      </c>
    </row>
    <row r="17" spans="2:12" ht="12.75">
      <c r="B17" s="23" t="s">
        <v>35</v>
      </c>
      <c r="C17" s="25">
        <v>13917</v>
      </c>
      <c r="D17" s="6">
        <f t="shared" si="0"/>
        <v>0.005349542250313373</v>
      </c>
      <c r="E17" s="25">
        <v>13917</v>
      </c>
      <c r="F17" s="6">
        <f t="shared" si="1"/>
        <v>0.008948354549534547</v>
      </c>
      <c r="G17" s="25">
        <v>1888</v>
      </c>
      <c r="H17" s="6">
        <f t="shared" si="2"/>
        <v>0.004263910783087089</v>
      </c>
      <c r="I17" s="25">
        <v>0</v>
      </c>
      <c r="J17" s="6">
        <f t="shared" si="3"/>
        <v>0</v>
      </c>
      <c r="K17" s="25">
        <v>29722</v>
      </c>
      <c r="L17" s="6">
        <f t="shared" si="4"/>
        <v>0.005366094881411325</v>
      </c>
    </row>
    <row r="18" spans="2:12" ht="12.75">
      <c r="B18" s="23" t="s">
        <v>38</v>
      </c>
      <c r="C18" s="25">
        <v>25534</v>
      </c>
      <c r="D18" s="6">
        <f t="shared" si="0"/>
        <v>0.009814989711827381</v>
      </c>
      <c r="E18" s="25">
        <v>25534</v>
      </c>
      <c r="F18" s="6">
        <f t="shared" si="1"/>
        <v>0.016417854786794216</v>
      </c>
      <c r="G18" s="25">
        <v>5992</v>
      </c>
      <c r="H18" s="6">
        <f t="shared" si="2"/>
        <v>0.013532496510729788</v>
      </c>
      <c r="I18" s="25">
        <v>23397</v>
      </c>
      <c r="J18" s="6">
        <f t="shared" si="3"/>
        <v>0.02490961123248119</v>
      </c>
      <c r="K18" s="25">
        <v>80457</v>
      </c>
      <c r="L18" s="6">
        <f t="shared" si="4"/>
        <v>0.01452593687752207</v>
      </c>
    </row>
    <row r="19" spans="2:12" ht="12.75">
      <c r="B19" s="23" t="s">
        <v>39</v>
      </c>
      <c r="C19" s="25">
        <v>432</v>
      </c>
      <c r="D19" s="6">
        <f t="shared" si="0"/>
        <v>0.0001660560646788372</v>
      </c>
      <c r="E19" s="25">
        <v>432</v>
      </c>
      <c r="F19" s="6">
        <f t="shared" si="1"/>
        <v>0.0002777674186533681</v>
      </c>
      <c r="G19" s="25">
        <v>0</v>
      </c>
      <c r="H19" s="6">
        <f t="shared" si="2"/>
        <v>0</v>
      </c>
      <c r="I19" s="25">
        <v>21872</v>
      </c>
      <c r="J19" s="6">
        <f t="shared" si="3"/>
        <v>0.023286020296483675</v>
      </c>
      <c r="K19" s="25">
        <v>22736</v>
      </c>
      <c r="L19" s="6">
        <f t="shared" si="4"/>
        <v>0.004104822462276021</v>
      </c>
    </row>
    <row r="20" spans="2:12" ht="12.75">
      <c r="B20" s="23" t="s">
        <v>40</v>
      </c>
      <c r="C20" s="25">
        <v>177508</v>
      </c>
      <c r="D20" s="6">
        <f t="shared" si="0"/>
        <v>0.06823212946530331</v>
      </c>
      <c r="E20" s="25">
        <v>177508</v>
      </c>
      <c r="F20" s="6">
        <f t="shared" si="1"/>
        <v>0.11413411794056035</v>
      </c>
      <c r="G20" s="25">
        <v>34794</v>
      </c>
      <c r="H20" s="6">
        <f t="shared" si="2"/>
        <v>0.0785797202260234</v>
      </c>
      <c r="I20" s="25">
        <v>24565</v>
      </c>
      <c r="J20" s="6">
        <f t="shared" si="3"/>
        <v>0.026153122191986167</v>
      </c>
      <c r="K20" s="25">
        <v>414375</v>
      </c>
      <c r="L20" s="6">
        <f t="shared" si="4"/>
        <v>0.07481244756358313</v>
      </c>
    </row>
    <row r="21" spans="2:12" ht="12.75">
      <c r="B21" s="23" t="s">
        <v>42</v>
      </c>
      <c r="C21" s="25">
        <v>0</v>
      </c>
      <c r="D21" s="6">
        <f t="shared" si="0"/>
        <v>0</v>
      </c>
      <c r="E21" s="25">
        <v>0</v>
      </c>
      <c r="F21" s="6">
        <f t="shared" si="1"/>
        <v>0</v>
      </c>
      <c r="G21" s="25">
        <v>0</v>
      </c>
      <c r="H21" s="6">
        <f t="shared" si="2"/>
        <v>0</v>
      </c>
      <c r="I21" s="25">
        <v>1629</v>
      </c>
      <c r="J21" s="6">
        <f t="shared" si="3"/>
        <v>0.0017343145145835728</v>
      </c>
      <c r="K21" s="25">
        <v>1629</v>
      </c>
      <c r="L21" s="6">
        <f t="shared" si="4"/>
        <v>0.00029410431874769697</v>
      </c>
    </row>
    <row r="22" spans="2:12" ht="12.75">
      <c r="B22" s="23" t="s">
        <v>43</v>
      </c>
      <c r="C22" s="25">
        <v>6971</v>
      </c>
      <c r="D22" s="6">
        <f t="shared" si="0"/>
        <v>0.0026795759881392918</v>
      </c>
      <c r="E22" s="25">
        <v>6971</v>
      </c>
      <c r="F22" s="6">
        <f t="shared" si="1"/>
        <v>0.00448221452646442</v>
      </c>
      <c r="G22" s="25">
        <v>0</v>
      </c>
      <c r="H22" s="6">
        <f t="shared" si="2"/>
        <v>0</v>
      </c>
      <c r="I22" s="25">
        <v>1328</v>
      </c>
      <c r="J22" s="6">
        <f t="shared" si="3"/>
        <v>0.0014138549265604572</v>
      </c>
      <c r="K22" s="25">
        <v>15270</v>
      </c>
      <c r="L22" s="6">
        <f t="shared" si="4"/>
        <v>0.00275688947039738</v>
      </c>
    </row>
    <row r="23" spans="2:12" ht="12.75">
      <c r="B23" s="23" t="s">
        <v>44</v>
      </c>
      <c r="C23" s="25">
        <v>12945</v>
      </c>
      <c r="D23" s="6">
        <f t="shared" si="0"/>
        <v>0.004975916104785989</v>
      </c>
      <c r="E23" s="25">
        <v>12945</v>
      </c>
      <c r="F23" s="6">
        <f t="shared" si="1"/>
        <v>0.008323377857564469</v>
      </c>
      <c r="G23" s="25">
        <v>1177</v>
      </c>
      <c r="H23" s="6">
        <f t="shared" si="2"/>
        <v>0.00265816895746478</v>
      </c>
      <c r="I23" s="25">
        <v>6036</v>
      </c>
      <c r="J23" s="6">
        <f t="shared" si="3"/>
        <v>0.006426226157167861</v>
      </c>
      <c r="K23" s="25">
        <v>33103</v>
      </c>
      <c r="L23" s="6">
        <f t="shared" si="4"/>
        <v>0.005976510290672199</v>
      </c>
    </row>
    <row r="24" spans="2:12" ht="12.75">
      <c r="B24" s="23" t="s">
        <v>45</v>
      </c>
      <c r="C24" s="25">
        <v>241827</v>
      </c>
      <c r="D24" s="6">
        <f t="shared" si="0"/>
        <v>0.09295564803955825</v>
      </c>
      <c r="E24" s="25">
        <v>241827</v>
      </c>
      <c r="F24" s="6">
        <f t="shared" si="1"/>
        <v>0.15548995729325937</v>
      </c>
      <c r="G24" s="25">
        <v>123798</v>
      </c>
      <c r="H24" s="6">
        <f t="shared" si="2"/>
        <v>0.2795887855532921</v>
      </c>
      <c r="I24" s="25">
        <v>18916</v>
      </c>
      <c r="J24" s="6">
        <f t="shared" si="3"/>
        <v>0.02013891550513374</v>
      </c>
      <c r="K24" s="25">
        <v>626368</v>
      </c>
      <c r="L24" s="6">
        <f t="shared" si="4"/>
        <v>0.11308627005853741</v>
      </c>
    </row>
    <row r="25" spans="2:12" ht="12.75">
      <c r="B25" s="23" t="s">
        <v>46</v>
      </c>
      <c r="C25" s="25">
        <v>77464</v>
      </c>
      <c r="D25" s="6">
        <f t="shared" si="0"/>
        <v>0.0297763124867626</v>
      </c>
      <c r="E25" s="25">
        <v>77464</v>
      </c>
      <c r="F25" s="6">
        <f t="shared" si="1"/>
        <v>0.04980781323741784</v>
      </c>
      <c r="G25" s="25">
        <v>16806</v>
      </c>
      <c r="H25" s="6">
        <f t="shared" si="2"/>
        <v>0.03795512956597544</v>
      </c>
      <c r="I25" s="25">
        <v>41610</v>
      </c>
      <c r="J25" s="6">
        <f t="shared" si="3"/>
        <v>0.04430007793236493</v>
      </c>
      <c r="K25" s="25">
        <v>213344</v>
      </c>
      <c r="L25" s="6">
        <f t="shared" si="4"/>
        <v>0.038517735898654794</v>
      </c>
    </row>
    <row r="26" spans="2:12" ht="12.75">
      <c r="B26" s="23" t="s">
        <v>48</v>
      </c>
      <c r="C26" s="25">
        <v>90122</v>
      </c>
      <c r="D26" s="6">
        <f t="shared" si="0"/>
        <v>0.03464190893746798</v>
      </c>
      <c r="E26" s="25">
        <v>90122</v>
      </c>
      <c r="F26" s="6">
        <f t="shared" si="1"/>
        <v>0.057946655796015836</v>
      </c>
      <c r="G26" s="25">
        <v>29821</v>
      </c>
      <c r="H26" s="6">
        <f t="shared" si="2"/>
        <v>0.06734856115595345</v>
      </c>
      <c r="I26" s="25">
        <v>54095</v>
      </c>
      <c r="J26" s="6">
        <f t="shared" si="3"/>
        <v>0.0575922306116626</v>
      </c>
      <c r="K26" s="25">
        <v>264160</v>
      </c>
      <c r="L26" s="6">
        <f t="shared" si="4"/>
        <v>0.04769220186641598</v>
      </c>
    </row>
    <row r="27" spans="2:12" ht="12.75">
      <c r="B27" s="23" t="s">
        <v>51</v>
      </c>
      <c r="C27" s="25">
        <v>87929</v>
      </c>
      <c r="D27" s="6">
        <f t="shared" si="0"/>
        <v>0.033798943775799714</v>
      </c>
      <c r="E27" s="25">
        <v>87929</v>
      </c>
      <c r="F27" s="6">
        <f t="shared" si="1"/>
        <v>0.05653660035826853</v>
      </c>
      <c r="G27" s="25">
        <v>45807</v>
      </c>
      <c r="H27" s="6">
        <f t="shared" si="2"/>
        <v>0.10345178031825758</v>
      </c>
      <c r="I27" s="25">
        <v>48821</v>
      </c>
      <c r="J27" s="6">
        <f t="shared" si="3"/>
        <v>0.051977267597596445</v>
      </c>
      <c r="K27" s="25">
        <v>270486</v>
      </c>
      <c r="L27" s="6">
        <f t="shared" si="4"/>
        <v>0.0488343159980292</v>
      </c>
    </row>
    <row r="28" spans="2:12" ht="12.75">
      <c r="B28" s="23" t="s">
        <v>52</v>
      </c>
      <c r="C28" s="25">
        <v>2047</v>
      </c>
      <c r="D28" s="6">
        <f t="shared" si="0"/>
        <v>0.0007868443620314345</v>
      </c>
      <c r="E28" s="25">
        <v>2047</v>
      </c>
      <c r="F28" s="6">
        <f t="shared" si="1"/>
        <v>0.0013161803379246402</v>
      </c>
      <c r="G28" s="25">
        <v>0</v>
      </c>
      <c r="H28" s="6">
        <f t="shared" si="2"/>
        <v>0</v>
      </c>
      <c r="I28" s="25">
        <v>28209</v>
      </c>
      <c r="J28" s="6">
        <f t="shared" si="3"/>
        <v>0.030032706041674653</v>
      </c>
      <c r="K28" s="25">
        <v>32303</v>
      </c>
      <c r="L28" s="6">
        <f t="shared" si="4"/>
        <v>0.005832076002766639</v>
      </c>
    </row>
    <row r="29" spans="2:12" ht="12.75">
      <c r="B29" s="23" t="s">
        <v>53</v>
      </c>
      <c r="C29" s="25">
        <v>6711</v>
      </c>
      <c r="D29" s="6">
        <f t="shared" si="0"/>
        <v>0.0025796348381011028</v>
      </c>
      <c r="E29" s="25">
        <v>6711</v>
      </c>
      <c r="F29" s="6">
        <f t="shared" si="1"/>
        <v>0.004315039691163781</v>
      </c>
      <c r="G29" s="25">
        <v>333</v>
      </c>
      <c r="H29" s="6">
        <f t="shared" si="2"/>
        <v>0.0007520562980762716</v>
      </c>
      <c r="I29" s="25">
        <v>867</v>
      </c>
      <c r="J29" s="6">
        <f t="shared" si="3"/>
        <v>0.0009230513714818647</v>
      </c>
      <c r="K29" s="25">
        <v>14622</v>
      </c>
      <c r="L29" s="6">
        <f t="shared" si="4"/>
        <v>0.0026398976971938764</v>
      </c>
    </row>
    <row r="30" spans="2:12" ht="12.75">
      <c r="B30" s="23" t="s">
        <v>54</v>
      </c>
      <c r="C30" s="25">
        <v>3471</v>
      </c>
      <c r="D30" s="6">
        <f t="shared" si="0"/>
        <v>0.0013342143530098239</v>
      </c>
      <c r="E30" s="25">
        <v>3471</v>
      </c>
      <c r="F30" s="6">
        <f t="shared" si="1"/>
        <v>0.0022317840512635204</v>
      </c>
      <c r="G30" s="25">
        <v>0</v>
      </c>
      <c r="H30" s="6">
        <f t="shared" si="2"/>
        <v>0</v>
      </c>
      <c r="I30" s="25">
        <v>8124</v>
      </c>
      <c r="J30" s="6">
        <f t="shared" si="3"/>
        <v>0.008649214927241832</v>
      </c>
      <c r="K30" s="25">
        <v>15066</v>
      </c>
      <c r="L30" s="6">
        <f t="shared" si="4"/>
        <v>0.0027200587269814625</v>
      </c>
    </row>
    <row r="31" spans="2:12" ht="12.75">
      <c r="B31" s="23" t="s">
        <v>55</v>
      </c>
      <c r="C31" s="25">
        <v>5813</v>
      </c>
      <c r="D31" s="6">
        <f t="shared" si="0"/>
        <v>0.002234453481430742</v>
      </c>
      <c r="E31" s="25">
        <v>5813</v>
      </c>
      <c r="F31" s="6">
        <f t="shared" si="1"/>
        <v>0.0037376435292408076</v>
      </c>
      <c r="G31" s="25">
        <v>0</v>
      </c>
      <c r="H31" s="6">
        <f t="shared" si="2"/>
        <v>0</v>
      </c>
      <c r="I31" s="25">
        <v>1265</v>
      </c>
      <c r="J31" s="6">
        <f t="shared" si="3"/>
        <v>0.0013467819895323632</v>
      </c>
      <c r="K31" s="25">
        <v>12891</v>
      </c>
      <c r="L31" s="6">
        <f t="shared" si="4"/>
        <v>0.002327378006738221</v>
      </c>
    </row>
    <row r="32" spans="2:12" ht="12.75">
      <c r="B32" s="23" t="s">
        <v>58</v>
      </c>
      <c r="C32" s="25">
        <v>714656</v>
      </c>
      <c r="D32" s="6">
        <f t="shared" si="0"/>
        <v>0.27470593277573857</v>
      </c>
      <c r="E32" s="25">
        <v>0</v>
      </c>
      <c r="F32" s="6">
        <f t="shared" si="1"/>
        <v>0</v>
      </c>
      <c r="G32" s="25">
        <v>0</v>
      </c>
      <c r="H32" s="6">
        <f t="shared" si="2"/>
        <v>0</v>
      </c>
      <c r="I32" s="25">
        <v>0</v>
      </c>
      <c r="J32" s="6">
        <f t="shared" si="3"/>
        <v>0</v>
      </c>
      <c r="K32" s="25">
        <v>714656</v>
      </c>
      <c r="L32" s="6">
        <f t="shared" si="4"/>
        <v>0.12902603807179502</v>
      </c>
    </row>
    <row r="33" spans="2:12" ht="12.75">
      <c r="B33" s="23" t="s">
        <v>61</v>
      </c>
      <c r="C33" s="25">
        <v>280421</v>
      </c>
      <c r="D33" s="6">
        <f t="shared" si="0"/>
        <v>0.10779075859561159</v>
      </c>
      <c r="E33" s="25">
        <v>0</v>
      </c>
      <c r="F33" s="6">
        <f t="shared" si="1"/>
        <v>0</v>
      </c>
      <c r="G33" s="25">
        <v>0</v>
      </c>
      <c r="H33" s="6">
        <f t="shared" si="2"/>
        <v>0</v>
      </c>
      <c r="I33" s="25">
        <v>0</v>
      </c>
      <c r="J33" s="6">
        <f t="shared" si="3"/>
        <v>0</v>
      </c>
      <c r="K33" s="25">
        <v>280421</v>
      </c>
      <c r="L33" s="6">
        <f t="shared" si="4"/>
        <v>0.050628009310956366</v>
      </c>
    </row>
    <row r="34" spans="2:12" ht="12.75">
      <c r="B34" s="23" t="s">
        <v>63</v>
      </c>
      <c r="C34" s="25">
        <v>53819</v>
      </c>
      <c r="D34" s="6">
        <f t="shared" si="0"/>
        <v>0.020687433668866526</v>
      </c>
      <c r="E34" s="25">
        <v>2621</v>
      </c>
      <c r="F34" s="6">
        <f t="shared" si="1"/>
        <v>0.0016852509358575877</v>
      </c>
      <c r="G34" s="25">
        <v>2954</v>
      </c>
      <c r="H34" s="6">
        <f t="shared" si="2"/>
        <v>0.006671394307859779</v>
      </c>
      <c r="I34" s="25">
        <v>6246</v>
      </c>
      <c r="J34" s="6">
        <f t="shared" si="3"/>
        <v>0.006649802613928175</v>
      </c>
      <c r="K34" s="25">
        <v>65640</v>
      </c>
      <c r="L34" s="6">
        <f t="shared" si="4"/>
        <v>0.011850833322651215</v>
      </c>
    </row>
    <row r="35" spans="2:12" ht="12.75">
      <c r="B35" s="23" t="s">
        <v>67</v>
      </c>
      <c r="C35" s="25">
        <v>58207</v>
      </c>
      <c r="D35" s="6">
        <f t="shared" si="0"/>
        <v>0.022374132770280268</v>
      </c>
      <c r="E35" s="25">
        <v>58207</v>
      </c>
      <c r="F35" s="6">
        <f t="shared" si="1"/>
        <v>0.0374259447628625</v>
      </c>
      <c r="G35" s="25">
        <v>7041</v>
      </c>
      <c r="H35" s="6">
        <f t="shared" si="2"/>
        <v>0.015901586771036123</v>
      </c>
      <c r="I35" s="25">
        <v>3965</v>
      </c>
      <c r="J35" s="6">
        <f t="shared" si="3"/>
        <v>0.0042213364335935335</v>
      </c>
      <c r="K35" s="25">
        <v>127420</v>
      </c>
      <c r="L35" s="6">
        <f t="shared" si="4"/>
        <v>0.0230047712061581</v>
      </c>
    </row>
    <row r="36" spans="2:12" ht="12.75">
      <c r="B36" s="23" t="s">
        <v>68</v>
      </c>
      <c r="C36" s="25">
        <v>10319</v>
      </c>
      <c r="D36" s="6">
        <f t="shared" si="0"/>
        <v>0.00396651048940028</v>
      </c>
      <c r="E36" s="25">
        <v>10319</v>
      </c>
      <c r="F36" s="6">
        <f t="shared" si="1"/>
        <v>0.006634912021028022</v>
      </c>
      <c r="G36" s="25">
        <v>382</v>
      </c>
      <c r="H36" s="6">
        <f t="shared" si="2"/>
        <v>0.0008627192368322395</v>
      </c>
      <c r="I36" s="25">
        <v>31994</v>
      </c>
      <c r="J36" s="6">
        <f t="shared" si="3"/>
        <v>0.03406240551233077</v>
      </c>
      <c r="K36" s="25">
        <v>53014</v>
      </c>
      <c r="L36" s="6">
        <f t="shared" si="4"/>
        <v>0.00957129917378171</v>
      </c>
    </row>
    <row r="37" spans="2:12" ht="12.75">
      <c r="B37" s="23" t="s">
        <v>70</v>
      </c>
      <c r="C37" s="25">
        <v>3783</v>
      </c>
      <c r="D37" s="6">
        <f t="shared" si="0"/>
        <v>0.0014541437330556507</v>
      </c>
      <c r="E37" s="25">
        <v>3783</v>
      </c>
      <c r="F37" s="6">
        <f t="shared" si="1"/>
        <v>0.002432393853624286</v>
      </c>
      <c r="G37" s="25">
        <v>0</v>
      </c>
      <c r="H37" s="6">
        <f t="shared" si="2"/>
        <v>0</v>
      </c>
      <c r="I37" s="25">
        <v>19519</v>
      </c>
      <c r="J37" s="6">
        <f t="shared" si="3"/>
        <v>0.02078089933097407</v>
      </c>
      <c r="K37" s="25">
        <v>27085</v>
      </c>
      <c r="L37" s="6">
        <f t="shared" si="4"/>
        <v>0.004890003359902622</v>
      </c>
    </row>
    <row r="38" spans="2:12" ht="12.75">
      <c r="B38" s="23" t="s">
        <v>73</v>
      </c>
      <c r="C38" s="25">
        <v>4072</v>
      </c>
      <c r="D38" s="6">
        <f t="shared" si="0"/>
        <v>0.001565232165213484</v>
      </c>
      <c r="E38" s="25">
        <v>4072</v>
      </c>
      <c r="F38" s="6">
        <f t="shared" si="1"/>
        <v>0.0026182151128623034</v>
      </c>
      <c r="G38" s="25">
        <v>0</v>
      </c>
      <c r="H38" s="6">
        <f t="shared" si="2"/>
        <v>0</v>
      </c>
      <c r="I38" s="25">
        <v>14816</v>
      </c>
      <c r="J38" s="6">
        <f t="shared" si="3"/>
        <v>0.015773851349337148</v>
      </c>
      <c r="K38" s="25">
        <v>22960</v>
      </c>
      <c r="L38" s="6">
        <f t="shared" si="4"/>
        <v>0.004145264062889577</v>
      </c>
    </row>
    <row r="39" spans="2:12" ht="12.75">
      <c r="B39" s="23" t="s">
        <v>75</v>
      </c>
      <c r="C39" s="25">
        <v>8105</v>
      </c>
      <c r="D39" s="6">
        <f t="shared" si="0"/>
        <v>0.0031154731579212396</v>
      </c>
      <c r="E39" s="25">
        <v>8105</v>
      </c>
      <c r="F39" s="6">
        <f t="shared" si="1"/>
        <v>0.005211354000429511</v>
      </c>
      <c r="G39" s="25">
        <v>242</v>
      </c>
      <c r="H39" s="6">
        <f t="shared" si="2"/>
        <v>0.0005465394118151884</v>
      </c>
      <c r="I39" s="25">
        <v>16900</v>
      </c>
      <c r="J39" s="6">
        <f t="shared" si="3"/>
        <v>0.017992581520234734</v>
      </c>
      <c r="K39" s="25">
        <v>33352</v>
      </c>
      <c r="L39" s="6">
        <f t="shared" si="4"/>
        <v>0.006021465462782804</v>
      </c>
    </row>
    <row r="40" spans="2:12" ht="12.75">
      <c r="B40" s="23" t="s">
        <v>78</v>
      </c>
      <c r="C40" s="25">
        <v>434</v>
      </c>
      <c r="D40" s="6">
        <f t="shared" si="0"/>
        <v>0.00016682484275605403</v>
      </c>
      <c r="E40" s="25">
        <v>434</v>
      </c>
      <c r="F40" s="6">
        <f t="shared" si="1"/>
        <v>0.0002790533789249115</v>
      </c>
      <c r="G40" s="25">
        <v>0</v>
      </c>
      <c r="H40" s="6">
        <f t="shared" si="2"/>
        <v>0</v>
      </c>
      <c r="I40" s="25">
        <v>52</v>
      </c>
      <c r="J40" s="6">
        <f t="shared" si="3"/>
        <v>5.536178929302995E-05</v>
      </c>
      <c r="K40" s="25">
        <v>920</v>
      </c>
      <c r="L40" s="6">
        <f t="shared" si="4"/>
        <v>0.00016609943109139423</v>
      </c>
    </row>
    <row r="41" spans="2:12" ht="12.75">
      <c r="B41" s="23" t="s">
        <v>79</v>
      </c>
      <c r="C41" s="25">
        <v>109349</v>
      </c>
      <c r="D41" s="6">
        <f t="shared" si="0"/>
        <v>0.042032556982792055</v>
      </c>
      <c r="E41" s="25">
        <v>109349</v>
      </c>
      <c r="F41" s="6">
        <f t="shared" si="1"/>
        <v>0.07030923486649804</v>
      </c>
      <c r="G41" s="25">
        <v>42989</v>
      </c>
      <c r="H41" s="6">
        <f t="shared" si="2"/>
        <v>0.09708753212612865</v>
      </c>
      <c r="I41" s="25">
        <v>7482</v>
      </c>
      <c r="J41" s="6">
        <f t="shared" si="3"/>
        <v>0.007965709759431732</v>
      </c>
      <c r="K41" s="25">
        <v>269169</v>
      </c>
      <c r="L41" s="6">
        <f t="shared" si="4"/>
        <v>0.04859654105156466</v>
      </c>
    </row>
    <row r="42" spans="2:12" ht="12.75">
      <c r="B42" s="23" t="s">
        <v>81</v>
      </c>
      <c r="C42" s="25">
        <v>2121</v>
      </c>
      <c r="D42" s="6">
        <f t="shared" si="0"/>
        <v>0.0008152891508884576</v>
      </c>
      <c r="E42" s="25">
        <v>2121</v>
      </c>
      <c r="F42" s="6">
        <f t="shared" si="1"/>
        <v>0.001363760867971745</v>
      </c>
      <c r="G42" s="25">
        <v>0</v>
      </c>
      <c r="H42" s="6">
        <f t="shared" si="2"/>
        <v>0</v>
      </c>
      <c r="I42" s="25">
        <v>0</v>
      </c>
      <c r="J42" s="6">
        <f t="shared" si="3"/>
        <v>0</v>
      </c>
      <c r="K42" s="25">
        <v>4242</v>
      </c>
      <c r="L42" s="6">
        <f t="shared" si="4"/>
        <v>0.0007658628116192329</v>
      </c>
    </row>
    <row r="43" spans="2:12" ht="12.75">
      <c r="B43" s="23" t="s">
        <v>82</v>
      </c>
      <c r="C43" s="25">
        <v>2230</v>
      </c>
      <c r="D43" s="6">
        <f t="shared" si="0"/>
        <v>0.0008571875560967753</v>
      </c>
      <c r="E43" s="25">
        <v>2230</v>
      </c>
      <c r="F43" s="6">
        <f t="shared" si="1"/>
        <v>0.0014338457027708586</v>
      </c>
      <c r="G43" s="25">
        <v>6348</v>
      </c>
      <c r="H43" s="6">
        <f t="shared" si="2"/>
        <v>0.014336496637201717</v>
      </c>
      <c r="I43" s="25">
        <v>0</v>
      </c>
      <c r="J43" s="6">
        <f t="shared" si="3"/>
        <v>0</v>
      </c>
      <c r="K43" s="25">
        <v>10808</v>
      </c>
      <c r="L43" s="6">
        <f t="shared" si="4"/>
        <v>0.0019513072296041183</v>
      </c>
    </row>
    <row r="44" spans="2:12" ht="12.75">
      <c r="B44" s="23" t="s">
        <v>88</v>
      </c>
      <c r="C44" s="25">
        <v>530</v>
      </c>
      <c r="D44" s="6">
        <f t="shared" si="0"/>
        <v>0.00020372619046246228</v>
      </c>
      <c r="E44" s="25">
        <v>530</v>
      </c>
      <c r="F44" s="6">
        <f t="shared" si="1"/>
        <v>0.0003407794719589933</v>
      </c>
      <c r="G44" s="25">
        <v>0</v>
      </c>
      <c r="H44" s="6">
        <f t="shared" si="2"/>
        <v>0</v>
      </c>
      <c r="I44" s="25">
        <v>17864</v>
      </c>
      <c r="J44" s="6">
        <f t="shared" si="3"/>
        <v>0.01901890392174398</v>
      </c>
      <c r="K44" s="25">
        <v>18924</v>
      </c>
      <c r="L44" s="6">
        <f t="shared" si="4"/>
        <v>0.0034165930804060263</v>
      </c>
    </row>
    <row r="45" spans="2:12" ht="12.75">
      <c r="B45" s="23" t="s">
        <v>89</v>
      </c>
      <c r="C45" s="25">
        <v>58189</v>
      </c>
      <c r="D45" s="6">
        <f t="shared" si="0"/>
        <v>0.02236721376758532</v>
      </c>
      <c r="E45" s="25">
        <v>58189</v>
      </c>
      <c r="F45" s="6">
        <f t="shared" si="1"/>
        <v>0.03741437112041861</v>
      </c>
      <c r="G45" s="25">
        <v>8816</v>
      </c>
      <c r="H45" s="6">
        <f t="shared" si="2"/>
        <v>0.01991029526678802</v>
      </c>
      <c r="I45" s="25">
        <v>38115</v>
      </c>
      <c r="J45" s="6">
        <f t="shared" si="3"/>
        <v>0.04057912690199686</v>
      </c>
      <c r="K45" s="25">
        <v>163309</v>
      </c>
      <c r="L45" s="6">
        <f t="shared" si="4"/>
        <v>0.029484273904461414</v>
      </c>
    </row>
    <row r="46" spans="2:12" ht="12.75">
      <c r="B46" s="23" t="s">
        <v>93</v>
      </c>
      <c r="C46" s="25">
        <v>20</v>
      </c>
      <c r="D46" s="6">
        <f t="shared" si="0"/>
        <v>7.687780772168389E-06</v>
      </c>
      <c r="E46" s="25">
        <v>20</v>
      </c>
      <c r="F46" s="6">
        <f t="shared" si="1"/>
        <v>1.2859602715433709E-05</v>
      </c>
      <c r="G46" s="25">
        <v>0</v>
      </c>
      <c r="H46" s="6">
        <f t="shared" si="2"/>
        <v>0</v>
      </c>
      <c r="I46" s="25">
        <v>6282</v>
      </c>
      <c r="J46" s="6">
        <f t="shared" si="3"/>
        <v>0.0066881300065156565</v>
      </c>
      <c r="K46" s="25">
        <v>6322</v>
      </c>
      <c r="L46" s="6">
        <f t="shared" si="4"/>
        <v>0.0011413919601736895</v>
      </c>
    </row>
    <row r="47" spans="2:12" ht="12.75">
      <c r="B47" s="23" t="s">
        <v>97</v>
      </c>
      <c r="C47" s="25">
        <v>0</v>
      </c>
      <c r="D47" s="6">
        <f t="shared" si="0"/>
        <v>0</v>
      </c>
      <c r="E47" s="25">
        <v>0</v>
      </c>
      <c r="F47" s="6">
        <f t="shared" si="1"/>
        <v>0</v>
      </c>
      <c r="G47" s="25">
        <v>0</v>
      </c>
      <c r="H47" s="6">
        <f t="shared" si="2"/>
        <v>0</v>
      </c>
      <c r="I47" s="25">
        <v>1200</v>
      </c>
      <c r="J47" s="6">
        <f t="shared" si="3"/>
        <v>0.0012775797529160759</v>
      </c>
      <c r="K47" s="25">
        <v>1200</v>
      </c>
      <c r="L47" s="6">
        <f t="shared" si="4"/>
        <v>0.0002166514318583403</v>
      </c>
    </row>
    <row r="48" spans="2:12" ht="12.75">
      <c r="B48" s="23" t="s">
        <v>99</v>
      </c>
      <c r="C48" s="25">
        <v>72047</v>
      </c>
      <c r="D48" s="6">
        <f t="shared" si="0"/>
        <v>0.027694077064620796</v>
      </c>
      <c r="E48" s="25">
        <v>72047</v>
      </c>
      <c r="F48" s="6">
        <f t="shared" si="1"/>
        <v>0.046324789841942625</v>
      </c>
      <c r="G48" s="25">
        <v>18041</v>
      </c>
      <c r="H48" s="6">
        <f t="shared" si="2"/>
        <v>0.04074428730809014</v>
      </c>
      <c r="I48" s="25">
        <v>46406</v>
      </c>
      <c r="J48" s="6">
        <f t="shared" si="3"/>
        <v>0.04940613834485284</v>
      </c>
      <c r="K48" s="25">
        <v>208541</v>
      </c>
      <c r="L48" s="6">
        <f t="shared" si="4"/>
        <v>0.037650588542641784</v>
      </c>
    </row>
    <row r="49" spans="2:12" ht="12.75">
      <c r="B49" s="23" t="s">
        <v>106</v>
      </c>
      <c r="C49" s="25">
        <v>54</v>
      </c>
      <c r="D49" s="6">
        <f t="shared" si="0"/>
        <v>2.075700808485465E-05</v>
      </c>
      <c r="E49" s="25">
        <v>54</v>
      </c>
      <c r="F49" s="6">
        <f t="shared" si="1"/>
        <v>3.472092733167101E-05</v>
      </c>
      <c r="G49" s="25">
        <v>229</v>
      </c>
      <c r="H49" s="6">
        <f t="shared" si="2"/>
        <v>0.0005171798566350336</v>
      </c>
      <c r="I49" s="25">
        <v>1304</v>
      </c>
      <c r="J49" s="6">
        <f t="shared" si="3"/>
        <v>0.0013883033315021357</v>
      </c>
      <c r="K49" s="25">
        <v>1641</v>
      </c>
      <c r="L49" s="6">
        <f t="shared" si="4"/>
        <v>0.00029627083306628035</v>
      </c>
    </row>
    <row r="50" spans="2:12" ht="12.75">
      <c r="B50" s="23" t="s">
        <v>110</v>
      </c>
      <c r="C50" s="25">
        <v>0</v>
      </c>
      <c r="D50" s="6">
        <f t="shared" si="0"/>
        <v>0</v>
      </c>
      <c r="E50" s="25">
        <v>0</v>
      </c>
      <c r="F50" s="6">
        <f t="shared" si="1"/>
        <v>0</v>
      </c>
      <c r="G50" s="25">
        <v>0</v>
      </c>
      <c r="H50" s="6">
        <f t="shared" si="2"/>
        <v>0</v>
      </c>
      <c r="I50" s="25">
        <v>2528</v>
      </c>
      <c r="J50" s="6">
        <f t="shared" si="3"/>
        <v>0.002691434679476533</v>
      </c>
      <c r="K50" s="25">
        <v>2528</v>
      </c>
      <c r="L50" s="6">
        <f t="shared" si="4"/>
        <v>0.0004564123497815702</v>
      </c>
    </row>
    <row r="51" spans="2:12" ht="12.75">
      <c r="B51" s="23" t="s">
        <v>112</v>
      </c>
      <c r="C51" s="25">
        <v>0</v>
      </c>
      <c r="D51" s="6">
        <f t="shared" si="0"/>
        <v>0</v>
      </c>
      <c r="E51" s="25">
        <v>0</v>
      </c>
      <c r="F51" s="6">
        <f t="shared" si="1"/>
        <v>0</v>
      </c>
      <c r="G51" s="25">
        <v>0</v>
      </c>
      <c r="H51" s="6">
        <f t="shared" si="2"/>
        <v>0</v>
      </c>
      <c r="I51" s="25">
        <v>14633</v>
      </c>
      <c r="J51" s="6">
        <f t="shared" si="3"/>
        <v>0.015579020437017447</v>
      </c>
      <c r="K51" s="25">
        <v>14633</v>
      </c>
      <c r="L51" s="6">
        <f t="shared" si="4"/>
        <v>0.002641883668652578</v>
      </c>
    </row>
    <row r="52" spans="2:12" ht="12.75">
      <c r="B52" s="23" t="s">
        <v>115</v>
      </c>
      <c r="C52" s="25">
        <v>86284</v>
      </c>
      <c r="D52" s="6">
        <f t="shared" si="0"/>
        <v>0.03316662380728886</v>
      </c>
      <c r="E52" s="25">
        <v>86285</v>
      </c>
      <c r="F52" s="6">
        <f t="shared" si="1"/>
        <v>0.055479541015059884</v>
      </c>
      <c r="G52" s="25">
        <v>4567</v>
      </c>
      <c r="H52" s="6">
        <f t="shared" si="2"/>
        <v>0.010314237577520518</v>
      </c>
      <c r="I52" s="25">
        <v>4169</v>
      </c>
      <c r="J52" s="6">
        <f t="shared" si="3"/>
        <v>0.0044385249915892665</v>
      </c>
      <c r="K52" s="25">
        <v>181305</v>
      </c>
      <c r="L52" s="6">
        <f t="shared" si="4"/>
        <v>0.03273332321089699</v>
      </c>
    </row>
    <row r="53" spans="2:12" ht="12.75">
      <c r="B53" s="23" t="s">
        <v>120</v>
      </c>
      <c r="C53" s="25">
        <v>0</v>
      </c>
      <c r="D53" s="6">
        <f t="shared" si="0"/>
        <v>0</v>
      </c>
      <c r="E53" s="25">
        <v>0</v>
      </c>
      <c r="F53" s="6">
        <f t="shared" si="1"/>
        <v>0</v>
      </c>
      <c r="G53" s="25">
        <v>0</v>
      </c>
      <c r="H53" s="6">
        <f t="shared" si="2"/>
        <v>0</v>
      </c>
      <c r="I53" s="25">
        <v>869</v>
      </c>
      <c r="J53" s="6">
        <f t="shared" si="3"/>
        <v>0.0009251806710700582</v>
      </c>
      <c r="K53" s="25">
        <v>869</v>
      </c>
      <c r="L53" s="6">
        <f t="shared" si="4"/>
        <v>0.00015689174523741476</v>
      </c>
    </row>
    <row r="54" spans="2:12" ht="12.75">
      <c r="B54" s="23" t="s">
        <v>121</v>
      </c>
      <c r="C54" s="25">
        <v>832</v>
      </c>
      <c r="D54" s="6">
        <f t="shared" si="0"/>
        <v>0.00031981168012220495</v>
      </c>
      <c r="E54" s="25">
        <v>832</v>
      </c>
      <c r="F54" s="6">
        <f t="shared" si="1"/>
        <v>0.0005349594729620424</v>
      </c>
      <c r="G54" s="25">
        <v>0</v>
      </c>
      <c r="H54" s="6">
        <f t="shared" si="2"/>
        <v>0</v>
      </c>
      <c r="I54" s="25">
        <v>2231</v>
      </c>
      <c r="J54" s="6">
        <f t="shared" si="3"/>
        <v>0.0023752336906298042</v>
      </c>
      <c r="K54" s="25">
        <v>3895</v>
      </c>
      <c r="L54" s="6">
        <f t="shared" si="4"/>
        <v>0.0007032144392401962</v>
      </c>
    </row>
    <row r="55" spans="2:12" ht="12.75">
      <c r="B55" s="23" t="s">
        <v>122</v>
      </c>
      <c r="C55" s="25">
        <v>11955</v>
      </c>
      <c r="D55" s="6">
        <f t="shared" si="0"/>
        <v>0.004595370956563654</v>
      </c>
      <c r="E55" s="25">
        <v>11955</v>
      </c>
      <c r="F55" s="6">
        <f t="shared" si="1"/>
        <v>0.0076868275231505</v>
      </c>
      <c r="G55" s="25">
        <v>1378</v>
      </c>
      <c r="H55" s="6">
        <f t="shared" si="2"/>
        <v>0.003112112849096403</v>
      </c>
      <c r="I55" s="25">
        <v>4675</v>
      </c>
      <c r="J55" s="6">
        <f t="shared" si="3"/>
        <v>0.004977237787402212</v>
      </c>
      <c r="K55" s="25">
        <v>29963</v>
      </c>
      <c r="L55" s="6">
        <f t="shared" si="4"/>
        <v>0.005409605710642875</v>
      </c>
    </row>
    <row r="56" spans="2:12" ht="12.75">
      <c r="B56" s="23" t="s">
        <v>123</v>
      </c>
      <c r="C56" s="25">
        <v>329</v>
      </c>
      <c r="D56" s="6">
        <f t="shared" si="0"/>
        <v>0.00012646399370217</v>
      </c>
      <c r="E56" s="25">
        <v>329</v>
      </c>
      <c r="F56" s="6">
        <f t="shared" si="1"/>
        <v>0.00021154046466888453</v>
      </c>
      <c r="G56" s="25">
        <v>0</v>
      </c>
      <c r="H56" s="6">
        <f t="shared" si="2"/>
        <v>0</v>
      </c>
      <c r="I56" s="25">
        <v>0</v>
      </c>
      <c r="J56" s="6">
        <f t="shared" si="3"/>
        <v>0</v>
      </c>
      <c r="K56" s="25">
        <v>658</v>
      </c>
      <c r="L56" s="6">
        <f t="shared" si="4"/>
        <v>0.00011879720180232326</v>
      </c>
    </row>
    <row r="57" spans="2:12" ht="12.75">
      <c r="B57" s="23" t="s">
        <v>127</v>
      </c>
      <c r="C57" s="25">
        <v>35756</v>
      </c>
      <c r="D57" s="6">
        <f t="shared" si="0"/>
        <v>0.013744214464482644</v>
      </c>
      <c r="E57" s="25">
        <v>35756</v>
      </c>
      <c r="F57" s="6">
        <f t="shared" si="1"/>
        <v>0.022990397734652387</v>
      </c>
      <c r="G57" s="25">
        <v>3949</v>
      </c>
      <c r="H57" s="6">
        <f t="shared" si="2"/>
        <v>0.008918529492802392</v>
      </c>
      <c r="I57" s="25">
        <v>38289</v>
      </c>
      <c r="J57" s="6">
        <f t="shared" si="3"/>
        <v>0.04076437596616969</v>
      </c>
      <c r="K57" s="25">
        <v>113750</v>
      </c>
      <c r="L57" s="6">
        <f t="shared" si="4"/>
        <v>0.02053675031157184</v>
      </c>
    </row>
    <row r="58" spans="2:12" ht="12.75">
      <c r="B58" s="23" t="s">
        <v>128</v>
      </c>
      <c r="C58" s="25">
        <v>0</v>
      </c>
      <c r="D58" s="6">
        <f t="shared" si="0"/>
        <v>0</v>
      </c>
      <c r="E58" s="25">
        <v>0</v>
      </c>
      <c r="F58" s="6">
        <f t="shared" si="1"/>
        <v>0</v>
      </c>
      <c r="G58" s="25">
        <v>0</v>
      </c>
      <c r="H58" s="6">
        <f t="shared" si="2"/>
        <v>0</v>
      </c>
      <c r="I58" s="25">
        <v>9017</v>
      </c>
      <c r="J58" s="6">
        <f t="shared" si="3"/>
        <v>0.009599947193370213</v>
      </c>
      <c r="K58" s="25">
        <v>9017</v>
      </c>
      <c r="L58" s="6">
        <f t="shared" si="4"/>
        <v>0.0016279549675555453</v>
      </c>
    </row>
    <row r="59" spans="2:12" ht="12.75">
      <c r="B59" s="23" t="s">
        <v>130</v>
      </c>
      <c r="C59" s="25">
        <v>0</v>
      </c>
      <c r="D59" s="6">
        <f t="shared" si="0"/>
        <v>0</v>
      </c>
      <c r="E59" s="25">
        <v>0</v>
      </c>
      <c r="F59" s="6">
        <f t="shared" si="1"/>
        <v>0</v>
      </c>
      <c r="G59" s="25">
        <v>0</v>
      </c>
      <c r="H59" s="6">
        <f t="shared" si="2"/>
        <v>0</v>
      </c>
      <c r="I59" s="25">
        <v>12533</v>
      </c>
      <c r="J59" s="6">
        <f t="shared" si="3"/>
        <v>0.013343255869414315</v>
      </c>
      <c r="K59" s="25">
        <v>12533</v>
      </c>
      <c r="L59" s="6">
        <f t="shared" si="4"/>
        <v>0.0022627436629004826</v>
      </c>
    </row>
    <row r="60" spans="2:12" ht="12.75">
      <c r="B60" s="23" t="s">
        <v>131</v>
      </c>
      <c r="C60" s="25">
        <v>6914</v>
      </c>
      <c r="D60" s="6">
        <f t="shared" si="0"/>
        <v>0.002657665812938612</v>
      </c>
      <c r="E60" s="25">
        <v>6914</v>
      </c>
      <c r="F60" s="6">
        <f t="shared" si="1"/>
        <v>0.0044455646587254335</v>
      </c>
      <c r="G60" s="25">
        <v>0</v>
      </c>
      <c r="H60" s="6">
        <f t="shared" si="2"/>
        <v>0</v>
      </c>
      <c r="I60" s="25">
        <v>8301</v>
      </c>
      <c r="J60" s="6">
        <f t="shared" si="3"/>
        <v>0.008837657940796955</v>
      </c>
      <c r="K60" s="25">
        <v>22129</v>
      </c>
      <c r="L60" s="6">
        <f t="shared" si="4"/>
        <v>0.003995232946327677</v>
      </c>
    </row>
    <row r="61" spans="2:12" ht="12.75">
      <c r="B61" s="23" t="s">
        <v>132</v>
      </c>
      <c r="C61" s="25">
        <v>17316</v>
      </c>
      <c r="D61" s="6">
        <f t="shared" si="0"/>
        <v>0.006656080592543391</v>
      </c>
      <c r="E61" s="25">
        <v>17316</v>
      </c>
      <c r="F61" s="6">
        <f t="shared" si="1"/>
        <v>0.011133844031022506</v>
      </c>
      <c r="G61" s="25">
        <v>1598</v>
      </c>
      <c r="H61" s="6">
        <f t="shared" si="2"/>
        <v>0.0036089668598374837</v>
      </c>
      <c r="I61" s="25">
        <v>35110</v>
      </c>
      <c r="J61" s="6">
        <f t="shared" si="3"/>
        <v>0.03737985427073619</v>
      </c>
      <c r="K61" s="25">
        <v>71340</v>
      </c>
      <c r="L61" s="6">
        <f t="shared" si="4"/>
        <v>0.01287992762397833</v>
      </c>
    </row>
    <row r="62" spans="2:12" ht="12.75">
      <c r="B62" s="23" t="s">
        <v>134</v>
      </c>
      <c r="C62" s="25">
        <v>581</v>
      </c>
      <c r="D62" s="6">
        <f t="shared" si="0"/>
        <v>0.00022333003143149168</v>
      </c>
      <c r="E62" s="25">
        <v>581</v>
      </c>
      <c r="F62" s="6">
        <f t="shared" si="1"/>
        <v>0.00037357145888334924</v>
      </c>
      <c r="G62" s="25">
        <v>0</v>
      </c>
      <c r="H62" s="6">
        <f t="shared" si="2"/>
        <v>0</v>
      </c>
      <c r="I62" s="25">
        <v>5546</v>
      </c>
      <c r="J62" s="6">
        <f t="shared" si="3"/>
        <v>0.005904547758060464</v>
      </c>
      <c r="K62" s="25">
        <v>6708</v>
      </c>
      <c r="L62" s="6">
        <f t="shared" si="4"/>
        <v>0.0012110815040881223</v>
      </c>
    </row>
    <row r="63" spans="2:12" ht="12.75">
      <c r="B63" s="23" t="s">
        <v>135</v>
      </c>
      <c r="C63" s="25">
        <v>70016</v>
      </c>
      <c r="D63" s="6">
        <f t="shared" si="0"/>
        <v>0.026913382927207095</v>
      </c>
      <c r="E63" s="25">
        <v>70016</v>
      </c>
      <c r="F63" s="6">
        <f t="shared" si="1"/>
        <v>0.04501889718619033</v>
      </c>
      <c r="G63" s="25">
        <v>28745</v>
      </c>
      <c r="H63" s="6">
        <f t="shared" si="2"/>
        <v>0.06491849335796525</v>
      </c>
      <c r="I63" s="25">
        <v>8628</v>
      </c>
      <c r="J63" s="6">
        <f t="shared" si="3"/>
        <v>0.009185798423466585</v>
      </c>
      <c r="K63" s="25">
        <v>177405</v>
      </c>
      <c r="L63" s="6">
        <f t="shared" si="4"/>
        <v>0.03202920605735738</v>
      </c>
    </row>
    <row r="64" spans="2:12" ht="12.75">
      <c r="B64" s="23" t="s">
        <v>136</v>
      </c>
      <c r="C64" s="25">
        <v>423</v>
      </c>
      <c r="D64" s="6">
        <f t="shared" si="0"/>
        <v>0.00016259656333136142</v>
      </c>
      <c r="E64" s="25">
        <v>423</v>
      </c>
      <c r="F64" s="6">
        <f t="shared" si="1"/>
        <v>0.00027198059743142297</v>
      </c>
      <c r="G64" s="25">
        <v>0</v>
      </c>
      <c r="H64" s="6">
        <f t="shared" si="2"/>
        <v>0</v>
      </c>
      <c r="I64" s="25">
        <v>11154</v>
      </c>
      <c r="J64" s="6">
        <f t="shared" si="3"/>
        <v>0.011875103803354924</v>
      </c>
      <c r="K64" s="25">
        <v>12000</v>
      </c>
      <c r="L64" s="6">
        <f t="shared" si="4"/>
        <v>0.0021665143185834027</v>
      </c>
    </row>
    <row r="65" spans="2:12" ht="12.75">
      <c r="B65" s="23" t="s">
        <v>137</v>
      </c>
      <c r="C65" s="25">
        <v>99680</v>
      </c>
      <c r="D65" s="6">
        <f t="shared" si="0"/>
        <v>0.03831589936848725</v>
      </c>
      <c r="E65" s="25">
        <v>99680</v>
      </c>
      <c r="F65" s="6">
        <f t="shared" si="1"/>
        <v>0.06409225993372161</v>
      </c>
      <c r="G65" s="25">
        <v>36094</v>
      </c>
      <c r="H65" s="6">
        <f t="shared" si="2"/>
        <v>0.08151567574403888</v>
      </c>
      <c r="I65" s="25">
        <v>38120</v>
      </c>
      <c r="J65" s="6">
        <f t="shared" si="3"/>
        <v>0.040584450150967344</v>
      </c>
      <c r="K65" s="25">
        <v>273574</v>
      </c>
      <c r="L65" s="6">
        <f t="shared" si="4"/>
        <v>0.049391832349344654</v>
      </c>
    </row>
    <row r="66" spans="2:12" ht="12.75">
      <c r="B66" s="23" t="s">
        <v>139</v>
      </c>
      <c r="C66" s="25">
        <v>6022</v>
      </c>
      <c r="D66" s="6">
        <f t="shared" si="0"/>
        <v>0.002314790790499902</v>
      </c>
      <c r="E66" s="25">
        <v>6023</v>
      </c>
      <c r="F66" s="6">
        <f t="shared" si="1"/>
        <v>0.0038726693577528616</v>
      </c>
      <c r="G66" s="25">
        <v>0</v>
      </c>
      <c r="H66" s="6">
        <f t="shared" si="2"/>
        <v>0</v>
      </c>
      <c r="I66" s="25">
        <v>9698</v>
      </c>
      <c r="J66" s="6">
        <f t="shared" si="3"/>
        <v>0.010324973703150086</v>
      </c>
      <c r="K66" s="25">
        <v>21743</v>
      </c>
      <c r="L66" s="6">
        <f t="shared" si="4"/>
        <v>0.003925543402413244</v>
      </c>
    </row>
    <row r="67" spans="2:12" ht="12.75">
      <c r="B67" s="23" t="s">
        <v>140</v>
      </c>
      <c r="C67" s="25">
        <v>5928</v>
      </c>
      <c r="D67" s="6">
        <f t="shared" si="0"/>
        <v>0.0022786582208707104</v>
      </c>
      <c r="E67" s="25">
        <v>5928</v>
      </c>
      <c r="F67" s="6">
        <f t="shared" si="1"/>
        <v>0.0038115862448545516</v>
      </c>
      <c r="G67" s="25">
        <v>0</v>
      </c>
      <c r="H67" s="6">
        <f t="shared" si="2"/>
        <v>0</v>
      </c>
      <c r="I67" s="25">
        <v>17487</v>
      </c>
      <c r="J67" s="6">
        <f t="shared" si="3"/>
        <v>0.018617530949369514</v>
      </c>
      <c r="K67" s="25">
        <v>29343</v>
      </c>
      <c r="L67" s="6">
        <f t="shared" si="4"/>
        <v>0.005297669137516066</v>
      </c>
    </row>
    <row r="68" spans="2:12" ht="12.75">
      <c r="B68" s="23" t="s">
        <v>141</v>
      </c>
      <c r="C68" s="25">
        <v>0</v>
      </c>
      <c r="D68" s="6">
        <f aca="true" t="shared" si="5" ref="D68:D74">+C68/$C$76</f>
        <v>0</v>
      </c>
      <c r="E68" s="25">
        <v>0</v>
      </c>
      <c r="F68" s="6">
        <f aca="true" t="shared" si="6" ref="F68:F74">+E68/$E$76</f>
        <v>0</v>
      </c>
      <c r="G68" s="25">
        <v>0</v>
      </c>
      <c r="H68" s="6">
        <f aca="true" t="shared" si="7" ref="H68:H74">+G68/$G$76</f>
        <v>0</v>
      </c>
      <c r="I68" s="25">
        <v>2095</v>
      </c>
      <c r="J68" s="6">
        <f aca="true" t="shared" si="8" ref="J68:J74">+I68/$I$76</f>
        <v>0.002230441318632649</v>
      </c>
      <c r="K68" s="25">
        <v>2095</v>
      </c>
      <c r="L68" s="6">
        <f aca="true" t="shared" si="9" ref="L68:L74">+K68/$K$76</f>
        <v>0.0003782372914526858</v>
      </c>
    </row>
    <row r="69" spans="2:12" ht="12.75">
      <c r="B69" s="23" t="s">
        <v>143</v>
      </c>
      <c r="C69" s="25">
        <v>0</v>
      </c>
      <c r="D69" s="6">
        <f t="shared" si="5"/>
        <v>0</v>
      </c>
      <c r="E69" s="25">
        <v>0</v>
      </c>
      <c r="F69" s="6">
        <f t="shared" si="6"/>
        <v>0</v>
      </c>
      <c r="G69" s="25">
        <v>0</v>
      </c>
      <c r="H69" s="6">
        <f t="shared" si="7"/>
        <v>0</v>
      </c>
      <c r="I69" s="25">
        <v>28436</v>
      </c>
      <c r="J69" s="6">
        <f t="shared" si="8"/>
        <v>0.03027438154493461</v>
      </c>
      <c r="K69" s="25">
        <v>28436</v>
      </c>
      <c r="L69" s="6">
        <f t="shared" si="9"/>
        <v>0.005133916763603137</v>
      </c>
    </row>
    <row r="70" spans="2:12" ht="12.75">
      <c r="B70" s="23" t="s">
        <v>145</v>
      </c>
      <c r="C70" s="25">
        <v>2262</v>
      </c>
      <c r="D70" s="6">
        <f t="shared" si="5"/>
        <v>0.0008694880053322447</v>
      </c>
      <c r="E70" s="25">
        <v>2262</v>
      </c>
      <c r="F70" s="6">
        <f t="shared" si="6"/>
        <v>0.0014544210671155525</v>
      </c>
      <c r="G70" s="25">
        <v>0</v>
      </c>
      <c r="H70" s="6">
        <f t="shared" si="7"/>
        <v>0</v>
      </c>
      <c r="I70" s="25">
        <v>0</v>
      </c>
      <c r="J70" s="6">
        <f t="shared" si="8"/>
        <v>0</v>
      </c>
      <c r="K70" s="25">
        <v>4524</v>
      </c>
      <c r="L70" s="6">
        <f t="shared" si="9"/>
        <v>0.0008167758981059429</v>
      </c>
    </row>
    <row r="71" spans="2:12" ht="12.75">
      <c r="B71" s="23" t="s">
        <v>146</v>
      </c>
      <c r="C71" s="25">
        <v>7703</v>
      </c>
      <c r="D71" s="6">
        <f t="shared" si="5"/>
        <v>0.002960948764400655</v>
      </c>
      <c r="E71" s="25">
        <v>7703</v>
      </c>
      <c r="F71" s="6">
        <f t="shared" si="6"/>
        <v>0.0049528759858492935</v>
      </c>
      <c r="G71" s="25">
        <v>0</v>
      </c>
      <c r="H71" s="6">
        <f t="shared" si="7"/>
        <v>0</v>
      </c>
      <c r="I71" s="25">
        <v>4123</v>
      </c>
      <c r="J71" s="6">
        <f t="shared" si="8"/>
        <v>0.004389551101060817</v>
      </c>
      <c r="K71" s="25">
        <v>19529</v>
      </c>
      <c r="L71" s="6">
        <f t="shared" si="9"/>
        <v>0.0035258215106346064</v>
      </c>
    </row>
    <row r="72" spans="2:12" ht="12.75">
      <c r="B72" s="23" t="s">
        <v>147</v>
      </c>
      <c r="C72" s="25">
        <v>0</v>
      </c>
      <c r="D72" s="6">
        <f t="shared" si="5"/>
        <v>0</v>
      </c>
      <c r="E72" s="25">
        <v>0</v>
      </c>
      <c r="F72" s="6">
        <f t="shared" si="6"/>
        <v>0</v>
      </c>
      <c r="G72" s="25">
        <v>0</v>
      </c>
      <c r="H72" s="6">
        <f t="shared" si="7"/>
        <v>0</v>
      </c>
      <c r="I72" s="25">
        <v>435</v>
      </c>
      <c r="J72" s="6">
        <f t="shared" si="8"/>
        <v>0.00046312266043207746</v>
      </c>
      <c r="K72" s="25">
        <v>435</v>
      </c>
      <c r="L72" s="6">
        <f t="shared" si="9"/>
        <v>7.853614404864836E-05</v>
      </c>
    </row>
    <row r="73" spans="2:12" ht="12.75">
      <c r="B73" s="23" t="s">
        <v>148</v>
      </c>
      <c r="C73" s="25">
        <v>0</v>
      </c>
      <c r="D73" s="6">
        <f t="shared" si="5"/>
        <v>0</v>
      </c>
      <c r="E73" s="25">
        <v>0</v>
      </c>
      <c r="F73" s="6">
        <f t="shared" si="6"/>
        <v>0</v>
      </c>
      <c r="G73" s="25">
        <v>0</v>
      </c>
      <c r="H73" s="6">
        <f t="shared" si="7"/>
        <v>0</v>
      </c>
      <c r="I73" s="25">
        <v>2102</v>
      </c>
      <c r="J73" s="6">
        <f t="shared" si="8"/>
        <v>0.002237893867191326</v>
      </c>
      <c r="K73" s="25">
        <v>2102</v>
      </c>
      <c r="L73" s="6">
        <f t="shared" si="9"/>
        <v>0.0003795010914718594</v>
      </c>
    </row>
    <row r="74" spans="2:12" ht="12.75">
      <c r="B74" s="23" t="s">
        <v>149</v>
      </c>
      <c r="C74" s="25">
        <v>0</v>
      </c>
      <c r="D74" s="6">
        <f t="shared" si="5"/>
        <v>0</v>
      </c>
      <c r="E74" s="25">
        <v>0</v>
      </c>
      <c r="F74" s="6">
        <f t="shared" si="6"/>
        <v>0</v>
      </c>
      <c r="G74" s="25">
        <v>0</v>
      </c>
      <c r="H74" s="6">
        <f t="shared" si="7"/>
        <v>0</v>
      </c>
      <c r="I74" s="25">
        <v>1632</v>
      </c>
      <c r="J74" s="6">
        <f t="shared" si="8"/>
        <v>0.0017375084639658631</v>
      </c>
      <c r="K74" s="25">
        <v>1632</v>
      </c>
      <c r="L74" s="6">
        <f t="shared" si="9"/>
        <v>0.00029464594732734283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2601531</v>
      </c>
      <c r="D76" s="7">
        <f>SUM(D3:D75)</f>
        <v>1.0000000000000002</v>
      </c>
      <c r="E76" s="4">
        <f>SUM(E3:E74)</f>
        <v>1555258</v>
      </c>
      <c r="F76" s="7">
        <f>SUM(F3:F75)</f>
        <v>1.0000000000000002</v>
      </c>
      <c r="G76" s="4">
        <f>SUM(G3:G74)</f>
        <v>442786</v>
      </c>
      <c r="H76" s="7">
        <f>SUM(H3:H75)</f>
        <v>0.9999999999999999</v>
      </c>
      <c r="I76" s="4">
        <f>SUM(I3:I74)</f>
        <v>939276</v>
      </c>
      <c r="J76" s="7">
        <f>SUM(J3:J75)</f>
        <v>0.9999999999999997</v>
      </c>
      <c r="K76" s="4">
        <f>SUM(K3:K74)</f>
        <v>5538851</v>
      </c>
      <c r="L76" s="7">
        <f>SUM(L3:L75)</f>
        <v>0.9999999999999997</v>
      </c>
      <c r="M76" s="4">
        <f>+I76+G76+E76+C76</f>
        <v>5538851</v>
      </c>
    </row>
    <row r="77" spans="3:11" ht="12.75">
      <c r="C77" s="4"/>
      <c r="E77" s="4"/>
      <c r="G77" s="4"/>
      <c r="I77" s="4"/>
      <c r="K77" s="4"/>
    </row>
    <row r="78" spans="3:11" ht="12.75">
      <c r="C78" s="9"/>
      <c r="E78" s="4"/>
      <c r="G78" s="9"/>
      <c r="I78" s="9"/>
      <c r="K78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37987</v>
      </c>
      <c r="F1" t="s">
        <v>157</v>
      </c>
    </row>
    <row r="2" spans="2:12" ht="12.75">
      <c r="B2" s="26" t="s">
        <v>150</v>
      </c>
      <c r="C2" s="28" t="s">
        <v>151</v>
      </c>
      <c r="D2" s="1" t="s">
        <v>159</v>
      </c>
      <c r="E2" s="28" t="s">
        <v>152</v>
      </c>
      <c r="F2" s="1" t="s">
        <v>159</v>
      </c>
      <c r="G2" s="28" t="s">
        <v>153</v>
      </c>
      <c r="H2" s="1" t="s">
        <v>159</v>
      </c>
      <c r="I2" s="28" t="s">
        <v>154</v>
      </c>
      <c r="J2" s="1" t="s">
        <v>159</v>
      </c>
      <c r="K2" s="28" t="s">
        <v>155</v>
      </c>
      <c r="L2" s="1" t="s">
        <v>156</v>
      </c>
    </row>
    <row r="3" spans="2:12" ht="12.75">
      <c r="B3" s="27" t="s">
        <v>2</v>
      </c>
      <c r="C3" s="29">
        <v>14326</v>
      </c>
      <c r="D3" s="6">
        <f>+C3/$C$76</f>
        <v>0.005384352004173381</v>
      </c>
      <c r="E3" s="29">
        <v>14326</v>
      </c>
      <c r="F3" s="6">
        <f>+E3/$E$76</f>
        <v>0.009634395990757006</v>
      </c>
      <c r="G3" s="29">
        <v>224</v>
      </c>
      <c r="H3" s="6">
        <f>+G3/$G$76</f>
        <v>0.0004848673757852037</v>
      </c>
      <c r="I3" s="29">
        <v>1864</v>
      </c>
      <c r="J3" s="6">
        <f>+I3/$I$76</f>
        <v>0.0017445261281159774</v>
      </c>
      <c r="K3" s="29">
        <v>30740</v>
      </c>
      <c r="L3" s="6">
        <f>+K3/$K$76</f>
        <v>0.0054137789656547326</v>
      </c>
    </row>
    <row r="4" spans="2:12" ht="12.75">
      <c r="B4" s="27" t="s">
        <v>6</v>
      </c>
      <c r="C4" s="29">
        <v>7600</v>
      </c>
      <c r="D4" s="6">
        <f aca="true" t="shared" si="0" ref="D4:D67">+C4/$C$76</f>
        <v>0.0028564201613651883</v>
      </c>
      <c r="E4" s="29">
        <v>7600</v>
      </c>
      <c r="F4" s="6">
        <f aca="true" t="shared" si="1" ref="F4:F67">+E4/$E$76</f>
        <v>0.005111085406237138</v>
      </c>
      <c r="G4" s="29">
        <v>641</v>
      </c>
      <c r="H4" s="6">
        <f aca="true" t="shared" si="2" ref="H4:H67">+G4/$G$76</f>
        <v>0.0013874999458853374</v>
      </c>
      <c r="I4" s="29">
        <v>19030</v>
      </c>
      <c r="J4" s="6">
        <f aca="true" t="shared" si="3" ref="J4:J67">+I4/$I$76</f>
        <v>0.017810264065475884</v>
      </c>
      <c r="K4" s="29">
        <v>34871</v>
      </c>
      <c r="L4" s="6">
        <f aca="true" t="shared" si="4" ref="L4:L67">+K4/$K$76</f>
        <v>0.006141310550141385</v>
      </c>
    </row>
    <row r="5" spans="2:12" ht="12.75">
      <c r="B5" s="27" t="s">
        <v>7</v>
      </c>
      <c r="C5" s="29">
        <v>514</v>
      </c>
      <c r="D5" s="6">
        <f t="shared" si="0"/>
        <v>0.00019318420565022458</v>
      </c>
      <c r="E5" s="29">
        <v>514</v>
      </c>
      <c r="F5" s="6">
        <f t="shared" si="1"/>
        <v>0.00034567077615866963</v>
      </c>
      <c r="G5" s="29">
        <v>0</v>
      </c>
      <c r="H5" s="6">
        <f t="shared" si="2"/>
        <v>0</v>
      </c>
      <c r="I5" s="29">
        <v>1280</v>
      </c>
      <c r="J5" s="6">
        <f t="shared" si="3"/>
        <v>0.00119795785621698</v>
      </c>
      <c r="K5" s="29">
        <v>2308</v>
      </c>
      <c r="L5" s="6">
        <f t="shared" si="4"/>
        <v>0.00040647371023848805</v>
      </c>
    </row>
    <row r="6" spans="2:12" ht="12.75">
      <c r="B6" s="27" t="s">
        <v>8</v>
      </c>
      <c r="C6" s="29">
        <v>14544</v>
      </c>
      <c r="D6" s="6">
        <f t="shared" si="0"/>
        <v>0.005466286161433592</v>
      </c>
      <c r="E6" s="29">
        <v>14544</v>
      </c>
      <c r="F6" s="6">
        <f t="shared" si="1"/>
        <v>0.009781003440567492</v>
      </c>
      <c r="G6" s="29">
        <v>20103</v>
      </c>
      <c r="H6" s="6">
        <f t="shared" si="2"/>
        <v>0.043514682390223</v>
      </c>
      <c r="I6" s="29">
        <v>18152</v>
      </c>
      <c r="J6" s="6">
        <f t="shared" si="3"/>
        <v>0.01698853984847705</v>
      </c>
      <c r="K6" s="29">
        <v>67343</v>
      </c>
      <c r="L6" s="6">
        <f t="shared" si="4"/>
        <v>0.011860120913600737</v>
      </c>
    </row>
    <row r="7" spans="2:12" ht="12.75">
      <c r="B7" s="27" t="s">
        <v>12</v>
      </c>
      <c r="C7" s="29">
        <v>0</v>
      </c>
      <c r="D7" s="6">
        <f t="shared" si="0"/>
        <v>0</v>
      </c>
      <c r="E7" s="29">
        <v>0</v>
      </c>
      <c r="F7" s="6">
        <f t="shared" si="1"/>
        <v>0</v>
      </c>
      <c r="G7" s="29">
        <v>0</v>
      </c>
      <c r="H7" s="6">
        <f t="shared" si="2"/>
        <v>0</v>
      </c>
      <c r="I7" s="29">
        <v>7774</v>
      </c>
      <c r="J7" s="6">
        <f t="shared" si="3"/>
        <v>0.007275722167367815</v>
      </c>
      <c r="K7" s="29">
        <v>7774</v>
      </c>
      <c r="L7" s="6">
        <f t="shared" si="4"/>
        <v>0.001369118987605722</v>
      </c>
    </row>
    <row r="8" spans="2:12" ht="12.75">
      <c r="B8" s="27" t="s">
        <v>15</v>
      </c>
      <c r="C8" s="29">
        <v>22592</v>
      </c>
      <c r="D8" s="6">
        <f t="shared" si="0"/>
        <v>0.008491084774416097</v>
      </c>
      <c r="E8" s="29">
        <v>22592</v>
      </c>
      <c r="F8" s="6">
        <f t="shared" si="1"/>
        <v>0.015193373881277556</v>
      </c>
      <c r="G8" s="29">
        <v>630</v>
      </c>
      <c r="H8" s="6">
        <f t="shared" si="2"/>
        <v>0.0013636894943958855</v>
      </c>
      <c r="I8" s="29">
        <v>10178</v>
      </c>
      <c r="J8" s="6">
        <f t="shared" si="3"/>
        <v>0.00952563676607533</v>
      </c>
      <c r="K8" s="29">
        <v>55992</v>
      </c>
      <c r="L8" s="6">
        <f t="shared" si="4"/>
        <v>0.00986103812117566</v>
      </c>
    </row>
    <row r="9" spans="2:12" ht="12.75">
      <c r="B9" s="27" t="s">
        <v>16</v>
      </c>
      <c r="C9" s="29">
        <v>0</v>
      </c>
      <c r="D9" s="6">
        <f t="shared" si="0"/>
        <v>0</v>
      </c>
      <c r="E9" s="29">
        <v>0</v>
      </c>
      <c r="F9" s="6">
        <f t="shared" si="1"/>
        <v>0</v>
      </c>
      <c r="G9" s="29">
        <v>0</v>
      </c>
      <c r="H9" s="6">
        <f t="shared" si="2"/>
        <v>0</v>
      </c>
      <c r="I9" s="29">
        <v>2736</v>
      </c>
      <c r="J9" s="6">
        <f t="shared" si="3"/>
        <v>0.002560634917663795</v>
      </c>
      <c r="K9" s="29">
        <v>2736</v>
      </c>
      <c r="L9" s="6">
        <f t="shared" si="4"/>
        <v>0.00048185098406087665</v>
      </c>
    </row>
    <row r="10" spans="2:12" ht="12.75">
      <c r="B10" s="27" t="s">
        <v>17</v>
      </c>
      <c r="C10" s="29">
        <v>9630</v>
      </c>
      <c r="D10" s="6">
        <f t="shared" si="0"/>
        <v>0.0036193850202561532</v>
      </c>
      <c r="E10" s="29">
        <v>9630</v>
      </c>
      <c r="F10" s="6">
        <f t="shared" si="1"/>
        <v>0.006476283218692584</v>
      </c>
      <c r="G10" s="29">
        <v>645</v>
      </c>
      <c r="H10" s="6">
        <f t="shared" si="2"/>
        <v>0.0013961582918815018</v>
      </c>
      <c r="I10" s="29">
        <v>3314</v>
      </c>
      <c r="J10" s="6">
        <f t="shared" si="3"/>
        <v>0.003101587762111775</v>
      </c>
      <c r="K10" s="29">
        <v>23219</v>
      </c>
      <c r="L10" s="6">
        <f t="shared" si="4"/>
        <v>0.0040892171048645815</v>
      </c>
    </row>
    <row r="11" spans="2:12" ht="12.75">
      <c r="B11" s="27" t="s">
        <v>24</v>
      </c>
      <c r="C11" s="29">
        <v>238</v>
      </c>
      <c r="D11" s="6">
        <f t="shared" si="0"/>
        <v>8.945105242169933E-05</v>
      </c>
      <c r="E11" s="29">
        <v>238</v>
      </c>
      <c r="F11" s="6">
        <f t="shared" si="1"/>
        <v>0.00016005767456374196</v>
      </c>
      <c r="G11" s="29">
        <v>0</v>
      </c>
      <c r="H11" s="6">
        <f t="shared" si="2"/>
        <v>0</v>
      </c>
      <c r="I11" s="29">
        <v>493</v>
      </c>
      <c r="J11" s="6">
        <f t="shared" si="3"/>
        <v>0.00046140095555857123</v>
      </c>
      <c r="K11" s="29">
        <v>969</v>
      </c>
      <c r="L11" s="6">
        <f t="shared" si="4"/>
        <v>0.00017065555685489382</v>
      </c>
    </row>
    <row r="12" spans="2:12" ht="12.75">
      <c r="B12" s="27" t="s">
        <v>27</v>
      </c>
      <c r="C12" s="29">
        <v>298</v>
      </c>
      <c r="D12" s="6">
        <f t="shared" si="0"/>
        <v>0.00011200173790616133</v>
      </c>
      <c r="E12" s="29">
        <v>298</v>
      </c>
      <c r="F12" s="6">
        <f t="shared" si="1"/>
        <v>0.00020040834882350885</v>
      </c>
      <c r="G12" s="29">
        <v>0</v>
      </c>
      <c r="H12" s="6">
        <f t="shared" si="2"/>
        <v>0</v>
      </c>
      <c r="I12" s="29">
        <v>506</v>
      </c>
      <c r="J12" s="6">
        <f t="shared" si="3"/>
        <v>0.00047356771503577493</v>
      </c>
      <c r="K12" s="29">
        <v>1102</v>
      </c>
      <c r="L12" s="6">
        <f t="shared" si="4"/>
        <v>0.00019407886858007533</v>
      </c>
    </row>
    <row r="13" spans="2:12" ht="12.75">
      <c r="B13" s="27" t="s">
        <v>28</v>
      </c>
      <c r="C13" s="29">
        <v>25767</v>
      </c>
      <c r="D13" s="6">
        <f t="shared" si="0"/>
        <v>0.009684391881302212</v>
      </c>
      <c r="E13" s="29">
        <v>25767</v>
      </c>
      <c r="F13" s="6">
        <f t="shared" si="1"/>
        <v>0.017328597060856887</v>
      </c>
      <c r="G13" s="29">
        <v>0</v>
      </c>
      <c r="H13" s="6">
        <f t="shared" si="2"/>
        <v>0</v>
      </c>
      <c r="I13" s="29">
        <v>10431</v>
      </c>
      <c r="J13" s="6">
        <f t="shared" si="3"/>
        <v>0.009762420623593218</v>
      </c>
      <c r="K13" s="29">
        <v>61965</v>
      </c>
      <c r="L13" s="6">
        <f t="shared" si="4"/>
        <v>0.010912973767299789</v>
      </c>
    </row>
    <row r="14" spans="2:12" ht="12.75">
      <c r="B14" s="27" t="s">
        <v>31</v>
      </c>
      <c r="C14" s="29">
        <v>0</v>
      </c>
      <c r="D14" s="6">
        <f t="shared" si="0"/>
        <v>0</v>
      </c>
      <c r="E14" s="29">
        <v>0</v>
      </c>
      <c r="F14" s="6">
        <f t="shared" si="1"/>
        <v>0</v>
      </c>
      <c r="G14" s="29">
        <v>0</v>
      </c>
      <c r="H14" s="6">
        <f t="shared" si="2"/>
        <v>0</v>
      </c>
      <c r="I14" s="29">
        <v>0</v>
      </c>
      <c r="J14" s="6">
        <f t="shared" si="3"/>
        <v>0</v>
      </c>
      <c r="K14" s="29">
        <v>0</v>
      </c>
      <c r="L14" s="6">
        <f t="shared" si="4"/>
        <v>0</v>
      </c>
    </row>
    <row r="15" spans="2:12" ht="12.75">
      <c r="B15" s="27" t="s">
        <v>32</v>
      </c>
      <c r="C15" s="29">
        <v>0</v>
      </c>
      <c r="D15" s="6">
        <f t="shared" si="0"/>
        <v>0</v>
      </c>
      <c r="E15" s="29">
        <v>0</v>
      </c>
      <c r="F15" s="6">
        <f t="shared" si="1"/>
        <v>0</v>
      </c>
      <c r="G15" s="29">
        <v>0</v>
      </c>
      <c r="H15" s="6">
        <f t="shared" si="2"/>
        <v>0</v>
      </c>
      <c r="I15" s="29">
        <v>565</v>
      </c>
      <c r="J15" s="6">
        <f t="shared" si="3"/>
        <v>0.0005287860849707763</v>
      </c>
      <c r="K15" s="29">
        <v>565</v>
      </c>
      <c r="L15" s="6">
        <f t="shared" si="4"/>
        <v>9.950504605058308E-05</v>
      </c>
    </row>
    <row r="16" spans="2:12" ht="12.75">
      <c r="B16" s="27" t="s">
        <v>33</v>
      </c>
      <c r="C16" s="29">
        <v>6855</v>
      </c>
      <c r="D16" s="6">
        <f t="shared" si="0"/>
        <v>0.002576415816599785</v>
      </c>
      <c r="E16" s="29">
        <v>6855</v>
      </c>
      <c r="F16" s="6">
        <f t="shared" si="1"/>
        <v>0.004610064534178366</v>
      </c>
      <c r="G16" s="29">
        <v>1096</v>
      </c>
      <c r="H16" s="6">
        <f t="shared" si="2"/>
        <v>0.0023723868029490325</v>
      </c>
      <c r="I16" s="29">
        <v>56480</v>
      </c>
      <c r="J16" s="6">
        <f t="shared" si="3"/>
        <v>0.05285989040557425</v>
      </c>
      <c r="K16" s="29">
        <v>71286</v>
      </c>
      <c r="L16" s="6">
        <f t="shared" si="4"/>
        <v>0.01255454285444578</v>
      </c>
    </row>
    <row r="17" spans="2:12" ht="12.75">
      <c r="B17" s="27" t="s">
        <v>35</v>
      </c>
      <c r="C17" s="29">
        <v>17328</v>
      </c>
      <c r="D17" s="6">
        <f t="shared" si="0"/>
        <v>0.006512637967912629</v>
      </c>
      <c r="E17" s="29">
        <v>17328</v>
      </c>
      <c r="F17" s="6">
        <f t="shared" si="1"/>
        <v>0.011653274726220676</v>
      </c>
      <c r="G17" s="29">
        <v>17574</v>
      </c>
      <c r="H17" s="6">
        <f t="shared" si="2"/>
        <v>0.03804044313414808</v>
      </c>
      <c r="I17" s="29">
        <v>0</v>
      </c>
      <c r="J17" s="6">
        <f t="shared" si="3"/>
        <v>0</v>
      </c>
      <c r="K17" s="29">
        <v>52230</v>
      </c>
      <c r="L17" s="6">
        <f t="shared" si="4"/>
        <v>0.009198493018091955</v>
      </c>
    </row>
    <row r="18" spans="2:12" ht="12.75">
      <c r="B18" s="27" t="s">
        <v>38</v>
      </c>
      <c r="C18" s="29">
        <v>25632</v>
      </c>
      <c r="D18" s="6">
        <f t="shared" si="0"/>
        <v>0.009633652838962172</v>
      </c>
      <c r="E18" s="29">
        <v>25632</v>
      </c>
      <c r="F18" s="6">
        <f t="shared" si="1"/>
        <v>0.017237808043772413</v>
      </c>
      <c r="G18" s="29">
        <v>5606</v>
      </c>
      <c r="H18" s="6">
        <f t="shared" si="2"/>
        <v>0.01213467191362434</v>
      </c>
      <c r="I18" s="29">
        <v>27897</v>
      </c>
      <c r="J18" s="6">
        <f t="shared" si="3"/>
        <v>0.02610892993350398</v>
      </c>
      <c r="K18" s="29">
        <v>84767</v>
      </c>
      <c r="L18" s="6">
        <f t="shared" si="4"/>
        <v>0.014928750864725268</v>
      </c>
    </row>
    <row r="19" spans="2:12" ht="12.75">
      <c r="B19" s="27" t="s">
        <v>39</v>
      </c>
      <c r="C19" s="29">
        <v>314</v>
      </c>
      <c r="D19" s="6">
        <f t="shared" si="0"/>
        <v>0.0001180152540353512</v>
      </c>
      <c r="E19" s="29">
        <v>314</v>
      </c>
      <c r="F19" s="6">
        <f t="shared" si="1"/>
        <v>0.00021116852862611334</v>
      </c>
      <c r="G19" s="29">
        <v>0</v>
      </c>
      <c r="H19" s="6">
        <f t="shared" si="2"/>
        <v>0</v>
      </c>
      <c r="I19" s="29">
        <v>12004</v>
      </c>
      <c r="J19" s="6">
        <f t="shared" si="3"/>
        <v>0.011234598520334867</v>
      </c>
      <c r="K19" s="29">
        <v>12632</v>
      </c>
      <c r="L19" s="6">
        <f t="shared" si="4"/>
        <v>0.0022246862685149833</v>
      </c>
    </row>
    <row r="20" spans="2:12" ht="12.75">
      <c r="B20" s="27" t="s">
        <v>40</v>
      </c>
      <c r="C20" s="29">
        <v>169831</v>
      </c>
      <c r="D20" s="6">
        <f t="shared" si="0"/>
        <v>0.0638300911085278</v>
      </c>
      <c r="E20" s="29">
        <v>169831</v>
      </c>
      <c r="F20" s="6">
        <f t="shared" si="1"/>
        <v>0.11421325600350782</v>
      </c>
      <c r="G20" s="29">
        <v>35871</v>
      </c>
      <c r="H20" s="6">
        <f t="shared" si="2"/>
        <v>0.07764588230710287</v>
      </c>
      <c r="I20" s="29">
        <v>25860</v>
      </c>
      <c r="J20" s="6">
        <f t="shared" si="3"/>
        <v>0.024202492313883675</v>
      </c>
      <c r="K20" s="29">
        <v>401393</v>
      </c>
      <c r="L20" s="6">
        <f t="shared" si="4"/>
        <v>0.07069137867147203</v>
      </c>
    </row>
    <row r="21" spans="2:12" ht="12.75">
      <c r="B21" s="27" t="s">
        <v>42</v>
      </c>
      <c r="C21" s="29">
        <v>0</v>
      </c>
      <c r="D21" s="6">
        <f t="shared" si="0"/>
        <v>0</v>
      </c>
      <c r="E21" s="29">
        <v>0</v>
      </c>
      <c r="F21" s="6">
        <f t="shared" si="1"/>
        <v>0</v>
      </c>
      <c r="G21" s="29">
        <v>0</v>
      </c>
      <c r="H21" s="6">
        <f t="shared" si="2"/>
        <v>0</v>
      </c>
      <c r="I21" s="29">
        <v>1596</v>
      </c>
      <c r="J21" s="6">
        <f t="shared" si="3"/>
        <v>0.001493703701970547</v>
      </c>
      <c r="K21" s="29">
        <v>1596</v>
      </c>
      <c r="L21" s="6">
        <f t="shared" si="4"/>
        <v>0.00028107974070217803</v>
      </c>
    </row>
    <row r="22" spans="2:12" ht="12.75">
      <c r="B22" s="27" t="s">
        <v>43</v>
      </c>
      <c r="C22" s="29">
        <v>6563</v>
      </c>
      <c r="D22" s="6">
        <f t="shared" si="0"/>
        <v>0.00246666914724207</v>
      </c>
      <c r="E22" s="29">
        <v>6563</v>
      </c>
      <c r="F22" s="6">
        <f t="shared" si="1"/>
        <v>0.0044136912527808336</v>
      </c>
      <c r="G22" s="29">
        <v>0</v>
      </c>
      <c r="H22" s="6">
        <f t="shared" si="2"/>
        <v>0</v>
      </c>
      <c r="I22" s="29">
        <v>1529</v>
      </c>
      <c r="J22" s="6">
        <f t="shared" si="3"/>
        <v>0.0014309980954341896</v>
      </c>
      <c r="K22" s="29">
        <v>14655</v>
      </c>
      <c r="L22" s="6">
        <f t="shared" si="4"/>
        <v>0.0025809671679137966</v>
      </c>
    </row>
    <row r="23" spans="2:12" ht="12.75">
      <c r="B23" s="27" t="s">
        <v>44</v>
      </c>
      <c r="C23" s="29">
        <v>13273</v>
      </c>
      <c r="D23" s="6">
        <f t="shared" si="0"/>
        <v>0.004988587473921072</v>
      </c>
      <c r="E23" s="29">
        <v>13273</v>
      </c>
      <c r="F23" s="6">
        <f t="shared" si="1"/>
        <v>0.008926241657498097</v>
      </c>
      <c r="G23" s="29">
        <v>901</v>
      </c>
      <c r="H23" s="6">
        <f t="shared" si="2"/>
        <v>0.0019502924356360205</v>
      </c>
      <c r="I23" s="29">
        <v>6949</v>
      </c>
      <c r="J23" s="6">
        <f t="shared" si="3"/>
        <v>0.006503600892852964</v>
      </c>
      <c r="K23" s="29">
        <v>34396</v>
      </c>
      <c r="L23" s="6">
        <f t="shared" si="4"/>
        <v>0.006057655865408594</v>
      </c>
    </row>
    <row r="24" spans="2:12" ht="12.75">
      <c r="B24" s="27" t="s">
        <v>45</v>
      </c>
      <c r="C24" s="29">
        <v>231343</v>
      </c>
      <c r="D24" s="6">
        <f t="shared" si="0"/>
        <v>0.08694905386719826</v>
      </c>
      <c r="E24" s="29">
        <v>231343</v>
      </c>
      <c r="F24" s="6">
        <f t="shared" si="1"/>
        <v>0.15558076725462083</v>
      </c>
      <c r="G24" s="29">
        <v>116065</v>
      </c>
      <c r="H24" s="6">
        <f t="shared" si="2"/>
        <v>0.2512327320112039</v>
      </c>
      <c r="I24" s="29">
        <v>24079</v>
      </c>
      <c r="J24" s="6">
        <f t="shared" si="3"/>
        <v>0.02253564626550677</v>
      </c>
      <c r="K24" s="29">
        <v>602830</v>
      </c>
      <c r="L24" s="6">
        <f t="shared" si="4"/>
        <v>0.10616748125782832</v>
      </c>
    </row>
    <row r="25" spans="2:12" ht="12.75">
      <c r="B25" s="27" t="s">
        <v>46</v>
      </c>
      <c r="C25" s="29">
        <v>78152</v>
      </c>
      <c r="D25" s="6">
        <f t="shared" si="0"/>
        <v>0.02937301953302792</v>
      </c>
      <c r="E25" s="29">
        <v>78152</v>
      </c>
      <c r="F25" s="6">
        <f t="shared" si="1"/>
        <v>0.05255809824582169</v>
      </c>
      <c r="G25" s="29">
        <v>26538</v>
      </c>
      <c r="H25" s="6">
        <f t="shared" si="2"/>
        <v>0.057443796511552396</v>
      </c>
      <c r="I25" s="29">
        <v>64194</v>
      </c>
      <c r="J25" s="6">
        <f t="shared" si="3"/>
        <v>0.06007945829843189</v>
      </c>
      <c r="K25" s="29">
        <v>247036</v>
      </c>
      <c r="L25" s="6">
        <f t="shared" si="4"/>
        <v>0.04350677620557848</v>
      </c>
    </row>
    <row r="26" spans="2:12" ht="12.75">
      <c r="B26" s="27" t="s">
        <v>48</v>
      </c>
      <c r="C26" s="29">
        <v>98440</v>
      </c>
      <c r="D26" s="6">
        <f t="shared" si="0"/>
        <v>0.03699815798484068</v>
      </c>
      <c r="E26" s="29">
        <v>98440</v>
      </c>
      <c r="F26" s="6">
        <f t="shared" si="1"/>
        <v>0.06620200623552419</v>
      </c>
      <c r="G26" s="29">
        <v>36768</v>
      </c>
      <c r="H26" s="6">
        <f t="shared" si="2"/>
        <v>0.07958751639674273</v>
      </c>
      <c r="I26" s="29">
        <v>57023</v>
      </c>
      <c r="J26" s="6">
        <f t="shared" si="3"/>
        <v>0.0533680865898913</v>
      </c>
      <c r="K26" s="29">
        <v>290671</v>
      </c>
      <c r="L26" s="6">
        <f t="shared" si="4"/>
        <v>0.0511915597178213</v>
      </c>
    </row>
    <row r="27" spans="2:12" ht="12.75">
      <c r="B27" s="27" t="s">
        <v>51</v>
      </c>
      <c r="C27" s="29">
        <v>80190</v>
      </c>
      <c r="D27" s="6">
        <f t="shared" si="0"/>
        <v>0.03013899114998348</v>
      </c>
      <c r="E27" s="29">
        <v>80190</v>
      </c>
      <c r="F27" s="6">
        <f t="shared" si="1"/>
        <v>0.05392867614817844</v>
      </c>
      <c r="G27" s="29">
        <v>44527</v>
      </c>
      <c r="H27" s="6">
        <f t="shared" si="2"/>
        <v>0.09638254304280254</v>
      </c>
      <c r="I27" s="29">
        <v>60457</v>
      </c>
      <c r="J27" s="6">
        <f t="shared" si="3"/>
        <v>0.05658198290102341</v>
      </c>
      <c r="K27" s="29">
        <v>265364</v>
      </c>
      <c r="L27" s="6">
        <f t="shared" si="4"/>
        <v>0.04673461423038394</v>
      </c>
    </row>
    <row r="28" spans="2:12" ht="12.75">
      <c r="B28" s="27" t="s">
        <v>52</v>
      </c>
      <c r="C28" s="29">
        <v>2082</v>
      </c>
      <c r="D28" s="6">
        <f t="shared" si="0"/>
        <v>0.0007825087863108319</v>
      </c>
      <c r="E28" s="29">
        <v>2082</v>
      </c>
      <c r="F28" s="6">
        <f t="shared" si="1"/>
        <v>0.0014001683968139108</v>
      </c>
      <c r="G28" s="29">
        <v>0</v>
      </c>
      <c r="H28" s="6">
        <f t="shared" si="2"/>
        <v>0</v>
      </c>
      <c r="I28" s="29">
        <v>31496</v>
      </c>
      <c r="J28" s="6">
        <f t="shared" si="3"/>
        <v>0.029477250499539066</v>
      </c>
      <c r="K28" s="29">
        <v>35660</v>
      </c>
      <c r="L28" s="6">
        <f t="shared" si="4"/>
        <v>0.006280265384360695</v>
      </c>
    </row>
    <row r="29" spans="2:12" ht="12.75">
      <c r="B29" s="27" t="s">
        <v>53</v>
      </c>
      <c r="C29" s="29">
        <v>6391</v>
      </c>
      <c r="D29" s="6">
        <f t="shared" si="0"/>
        <v>0.002402023848853279</v>
      </c>
      <c r="E29" s="29">
        <v>6391</v>
      </c>
      <c r="F29" s="6">
        <f t="shared" si="1"/>
        <v>0.004298019319902835</v>
      </c>
      <c r="G29" s="29">
        <v>178</v>
      </c>
      <c r="H29" s="6">
        <f t="shared" si="2"/>
        <v>0.0003852963968293137</v>
      </c>
      <c r="I29" s="29">
        <v>1506</v>
      </c>
      <c r="J29" s="6">
        <f t="shared" si="3"/>
        <v>0.0014094722902052907</v>
      </c>
      <c r="K29" s="29">
        <v>14466</v>
      </c>
      <c r="L29" s="6">
        <f t="shared" si="4"/>
        <v>0.0025476814091464333</v>
      </c>
    </row>
    <row r="30" spans="2:12" ht="12.75">
      <c r="B30" s="27" t="s">
        <v>54</v>
      </c>
      <c r="C30" s="29">
        <v>3881</v>
      </c>
      <c r="D30" s="6">
        <f t="shared" si="0"/>
        <v>0.001458653506086618</v>
      </c>
      <c r="E30" s="29">
        <v>3881</v>
      </c>
      <c r="F30" s="6">
        <f t="shared" si="1"/>
        <v>0.0026100161133692542</v>
      </c>
      <c r="G30" s="29">
        <v>0</v>
      </c>
      <c r="H30" s="6">
        <f t="shared" si="2"/>
        <v>0</v>
      </c>
      <c r="I30" s="29">
        <v>9163</v>
      </c>
      <c r="J30" s="6">
        <f t="shared" si="3"/>
        <v>0.008575693622278273</v>
      </c>
      <c r="K30" s="29">
        <v>16925</v>
      </c>
      <c r="L30" s="6">
        <f t="shared" si="4"/>
        <v>0.0029807485033736614</v>
      </c>
    </row>
    <row r="31" spans="2:12" ht="12.75">
      <c r="B31" s="27" t="s">
        <v>55</v>
      </c>
      <c r="C31" s="29">
        <v>6218</v>
      </c>
      <c r="D31" s="6">
        <f t="shared" si="0"/>
        <v>0.0023370027057064134</v>
      </c>
      <c r="E31" s="29">
        <v>6218</v>
      </c>
      <c r="F31" s="6">
        <f t="shared" si="1"/>
        <v>0.004181674875787174</v>
      </c>
      <c r="G31" s="29">
        <v>0</v>
      </c>
      <c r="H31" s="6">
        <f t="shared" si="2"/>
        <v>0</v>
      </c>
      <c r="I31" s="29">
        <v>1490</v>
      </c>
      <c r="J31" s="6">
        <f t="shared" si="3"/>
        <v>0.0013944978170025784</v>
      </c>
      <c r="K31" s="29">
        <v>13926</v>
      </c>
      <c r="L31" s="6">
        <f t="shared" si="4"/>
        <v>0.0024525792412396813</v>
      </c>
    </row>
    <row r="32" spans="2:12" ht="12.75">
      <c r="B32" s="27" t="s">
        <v>58</v>
      </c>
      <c r="C32" s="29">
        <v>790670</v>
      </c>
      <c r="D32" s="6">
        <f t="shared" si="0"/>
        <v>0.29716917486665967</v>
      </c>
      <c r="E32" s="29">
        <v>0</v>
      </c>
      <c r="F32" s="6">
        <f t="shared" si="1"/>
        <v>0</v>
      </c>
      <c r="G32" s="29">
        <v>0</v>
      </c>
      <c r="H32" s="6">
        <f t="shared" si="2"/>
        <v>0</v>
      </c>
      <c r="I32" s="29">
        <v>0</v>
      </c>
      <c r="J32" s="6">
        <f t="shared" si="3"/>
        <v>0</v>
      </c>
      <c r="K32" s="29">
        <v>790670</v>
      </c>
      <c r="L32" s="6">
        <f t="shared" si="4"/>
        <v>0.13924894647931774</v>
      </c>
    </row>
    <row r="33" spans="2:12" ht="12.75">
      <c r="B33" s="27" t="s">
        <v>61</v>
      </c>
      <c r="C33" s="29">
        <v>313109</v>
      </c>
      <c r="D33" s="6">
        <f t="shared" si="0"/>
        <v>0.11768037635590695</v>
      </c>
      <c r="E33" s="29">
        <v>0</v>
      </c>
      <c r="F33" s="6">
        <f t="shared" si="1"/>
        <v>0</v>
      </c>
      <c r="G33" s="29">
        <v>0</v>
      </c>
      <c r="H33" s="6">
        <f t="shared" si="2"/>
        <v>0</v>
      </c>
      <c r="I33" s="29">
        <v>0</v>
      </c>
      <c r="J33" s="6">
        <f t="shared" si="3"/>
        <v>0</v>
      </c>
      <c r="K33" s="29">
        <v>313109</v>
      </c>
      <c r="L33" s="6">
        <f t="shared" si="4"/>
        <v>0.055143230909472596</v>
      </c>
    </row>
    <row r="34" spans="2:12" ht="12.75">
      <c r="B34" s="27" t="s">
        <v>63</v>
      </c>
      <c r="C34" s="29">
        <v>73216</v>
      </c>
      <c r="D34" s="6">
        <f t="shared" si="0"/>
        <v>0.027517849807172846</v>
      </c>
      <c r="E34" s="29">
        <v>3286</v>
      </c>
      <c r="F34" s="6">
        <f t="shared" si="1"/>
        <v>0.0022098719269598994</v>
      </c>
      <c r="G34" s="29">
        <v>2078</v>
      </c>
      <c r="H34" s="6">
        <f t="shared" si="2"/>
        <v>0.0044980107450073815</v>
      </c>
      <c r="I34" s="29">
        <v>6479</v>
      </c>
      <c r="J34" s="6">
        <f t="shared" si="3"/>
        <v>0.006063725742523293</v>
      </c>
      <c r="K34" s="29">
        <v>85059</v>
      </c>
      <c r="L34" s="6">
        <f t="shared" si="4"/>
        <v>0.014980176481445215</v>
      </c>
    </row>
    <row r="35" spans="2:12" ht="12.75">
      <c r="B35" s="27" t="s">
        <v>67</v>
      </c>
      <c r="C35" s="29">
        <v>52552</v>
      </c>
      <c r="D35" s="6">
        <f t="shared" si="0"/>
        <v>0.01975139372632413</v>
      </c>
      <c r="E35" s="29">
        <v>52552</v>
      </c>
      <c r="F35" s="6">
        <f t="shared" si="1"/>
        <v>0.03534181056165449</v>
      </c>
      <c r="G35" s="29">
        <v>7297</v>
      </c>
      <c r="H35" s="6">
        <f t="shared" si="2"/>
        <v>0.01579498768350282</v>
      </c>
      <c r="I35" s="29">
        <v>9269</v>
      </c>
      <c r="J35" s="6">
        <f t="shared" si="3"/>
        <v>0.008674899507246241</v>
      </c>
      <c r="K35" s="29">
        <v>121670</v>
      </c>
      <c r="L35" s="6">
        <f t="shared" si="4"/>
        <v>0.021427927350397245</v>
      </c>
    </row>
    <row r="36" spans="2:12" ht="12.75">
      <c r="B36" s="27" t="s">
        <v>68</v>
      </c>
      <c r="C36" s="29">
        <v>9010</v>
      </c>
      <c r="D36" s="6">
        <f t="shared" si="0"/>
        <v>0.003386361270250046</v>
      </c>
      <c r="E36" s="29">
        <v>9010</v>
      </c>
      <c r="F36" s="6">
        <f t="shared" si="1"/>
        <v>0.00605932625134166</v>
      </c>
      <c r="G36" s="29">
        <v>246</v>
      </c>
      <c r="H36" s="6">
        <f t="shared" si="2"/>
        <v>0.0005324882787641077</v>
      </c>
      <c r="I36" s="29">
        <v>32193</v>
      </c>
      <c r="J36" s="6">
        <f t="shared" si="3"/>
        <v>0.03012957598843222</v>
      </c>
      <c r="K36" s="29">
        <v>50459</v>
      </c>
      <c r="L36" s="6">
        <f t="shared" si="4"/>
        <v>0.00888659313038296</v>
      </c>
    </row>
    <row r="37" spans="2:12" ht="12.75">
      <c r="B37" s="27" t="s">
        <v>70</v>
      </c>
      <c r="C37" s="29">
        <v>4370</v>
      </c>
      <c r="D37" s="6">
        <f t="shared" si="0"/>
        <v>0.0016424415927849833</v>
      </c>
      <c r="E37" s="29">
        <v>4370</v>
      </c>
      <c r="F37" s="6">
        <f t="shared" si="1"/>
        <v>0.0029388741085863545</v>
      </c>
      <c r="G37" s="29">
        <v>0</v>
      </c>
      <c r="H37" s="6">
        <f t="shared" si="2"/>
        <v>0</v>
      </c>
      <c r="I37" s="29">
        <v>24137</v>
      </c>
      <c r="J37" s="6">
        <f t="shared" si="3"/>
        <v>0.022589928730866602</v>
      </c>
      <c r="K37" s="29">
        <v>32877</v>
      </c>
      <c r="L37" s="6">
        <f t="shared" si="4"/>
        <v>0.005790136989389416</v>
      </c>
    </row>
    <row r="38" spans="2:12" ht="12.75">
      <c r="B38" s="27" t="s">
        <v>73</v>
      </c>
      <c r="C38" s="29">
        <v>3910</v>
      </c>
      <c r="D38" s="6">
        <f t="shared" si="0"/>
        <v>0.0014695530040707745</v>
      </c>
      <c r="E38" s="29">
        <v>3910</v>
      </c>
      <c r="F38" s="6">
        <f t="shared" si="1"/>
        <v>0.002629518939261475</v>
      </c>
      <c r="G38" s="29">
        <v>0</v>
      </c>
      <c r="H38" s="6">
        <f t="shared" si="2"/>
        <v>0</v>
      </c>
      <c r="I38" s="29">
        <v>16471</v>
      </c>
      <c r="J38" s="6">
        <f t="shared" si="3"/>
        <v>0.015415284257617094</v>
      </c>
      <c r="K38" s="29">
        <v>24291</v>
      </c>
      <c r="L38" s="6">
        <f t="shared" si="4"/>
        <v>0.004278012519672059</v>
      </c>
    </row>
    <row r="39" spans="2:12" ht="12.75">
      <c r="B39" s="27" t="s">
        <v>75</v>
      </c>
      <c r="C39" s="29">
        <v>9412</v>
      </c>
      <c r="D39" s="6">
        <f t="shared" si="0"/>
        <v>0.0035374508629959413</v>
      </c>
      <c r="E39" s="29">
        <v>9412</v>
      </c>
      <c r="F39" s="6">
        <f t="shared" si="1"/>
        <v>0.006329675768882098</v>
      </c>
      <c r="G39" s="29">
        <v>241</v>
      </c>
      <c r="H39" s="6">
        <f t="shared" si="2"/>
        <v>0.0005216653462689023</v>
      </c>
      <c r="I39" s="29">
        <v>19601</v>
      </c>
      <c r="J39" s="6">
        <f t="shared" si="3"/>
        <v>0.018344665577897677</v>
      </c>
      <c r="K39" s="29">
        <v>38666</v>
      </c>
      <c r="L39" s="6">
        <f t="shared" si="4"/>
        <v>0.0068096674523749475</v>
      </c>
    </row>
    <row r="40" spans="2:12" ht="12.75">
      <c r="B40" s="27" t="s">
        <v>78</v>
      </c>
      <c r="C40" s="29">
        <v>356</v>
      </c>
      <c r="D40" s="6">
        <f t="shared" si="0"/>
        <v>0.00013380073387447462</v>
      </c>
      <c r="E40" s="29">
        <v>356</v>
      </c>
      <c r="F40" s="6">
        <f t="shared" si="1"/>
        <v>0.00023941400060795015</v>
      </c>
      <c r="G40" s="29">
        <v>0</v>
      </c>
      <c r="H40" s="6">
        <f t="shared" si="2"/>
        <v>0</v>
      </c>
      <c r="I40" s="29">
        <v>61</v>
      </c>
      <c r="J40" s="6">
        <f t="shared" si="3"/>
        <v>5.709017908534046E-05</v>
      </c>
      <c r="K40" s="29">
        <v>773</v>
      </c>
      <c r="L40" s="6">
        <f t="shared" si="4"/>
        <v>0.00013613699220725792</v>
      </c>
    </row>
    <row r="41" spans="2:12" ht="12.75">
      <c r="B41" s="27" t="s">
        <v>79</v>
      </c>
      <c r="C41" s="29">
        <v>130081</v>
      </c>
      <c r="D41" s="6">
        <f t="shared" si="0"/>
        <v>0.04889026197507172</v>
      </c>
      <c r="E41" s="29">
        <v>130081</v>
      </c>
      <c r="F41" s="6">
        <f t="shared" si="1"/>
        <v>0.08748093430641227</v>
      </c>
      <c r="G41" s="29">
        <v>46860</v>
      </c>
      <c r="H41" s="6">
        <f t="shared" si="2"/>
        <v>0.10143252334506539</v>
      </c>
      <c r="I41" s="29">
        <v>34038</v>
      </c>
      <c r="J41" s="6">
        <f t="shared" si="3"/>
        <v>0.03185631992961998</v>
      </c>
      <c r="K41" s="29">
        <v>341060</v>
      </c>
      <c r="L41" s="6">
        <f t="shared" si="4"/>
        <v>0.060065824789401534</v>
      </c>
    </row>
    <row r="42" spans="2:12" ht="12.75">
      <c r="B42" s="27" t="s">
        <v>81</v>
      </c>
      <c r="C42" s="29">
        <v>2087</v>
      </c>
      <c r="D42" s="6">
        <f t="shared" si="0"/>
        <v>0.0007843880101012037</v>
      </c>
      <c r="E42" s="29">
        <v>2087</v>
      </c>
      <c r="F42" s="6">
        <f t="shared" si="1"/>
        <v>0.0014035309530022247</v>
      </c>
      <c r="G42" s="29">
        <v>0</v>
      </c>
      <c r="H42" s="6">
        <f t="shared" si="2"/>
        <v>0</v>
      </c>
      <c r="I42" s="29">
        <v>0</v>
      </c>
      <c r="J42" s="6">
        <f t="shared" si="3"/>
        <v>0</v>
      </c>
      <c r="K42" s="29">
        <v>4174</v>
      </c>
      <c r="L42" s="6">
        <f t="shared" si="4"/>
        <v>0.0007351045348940421</v>
      </c>
    </row>
    <row r="43" spans="2:12" ht="12.75">
      <c r="B43" s="27" t="s">
        <v>82</v>
      </c>
      <c r="C43" s="29">
        <v>2822</v>
      </c>
      <c r="D43" s="6">
        <f t="shared" si="0"/>
        <v>0.0010606339072858635</v>
      </c>
      <c r="E43" s="29">
        <v>2822</v>
      </c>
      <c r="F43" s="6">
        <f t="shared" si="1"/>
        <v>0.001897826712684369</v>
      </c>
      <c r="G43" s="29">
        <v>7805</v>
      </c>
      <c r="H43" s="6">
        <f t="shared" si="2"/>
        <v>0.016894597625015693</v>
      </c>
      <c r="I43" s="29">
        <v>0</v>
      </c>
      <c r="J43" s="6">
        <f t="shared" si="3"/>
        <v>0</v>
      </c>
      <c r="K43" s="29">
        <v>13449</v>
      </c>
      <c r="L43" s="6">
        <f t="shared" si="4"/>
        <v>0.002368572326255384</v>
      </c>
    </row>
    <row r="44" spans="2:12" ht="12.75">
      <c r="B44" s="27" t="s">
        <v>88</v>
      </c>
      <c r="C44" s="29">
        <v>0</v>
      </c>
      <c r="D44" s="6">
        <f t="shared" si="0"/>
        <v>0</v>
      </c>
      <c r="E44" s="29">
        <v>0</v>
      </c>
      <c r="F44" s="6">
        <f t="shared" si="1"/>
        <v>0</v>
      </c>
      <c r="G44" s="29">
        <v>0</v>
      </c>
      <c r="H44" s="6">
        <f t="shared" si="2"/>
        <v>0</v>
      </c>
      <c r="I44" s="29">
        <v>20857</v>
      </c>
      <c r="J44" s="6">
        <f t="shared" si="3"/>
        <v>0.01952016172431059</v>
      </c>
      <c r="K44" s="29">
        <v>20857</v>
      </c>
      <c r="L44" s="6">
        <f t="shared" si="4"/>
        <v>0.0036732331778354184</v>
      </c>
    </row>
    <row r="45" spans="2:12" ht="12.75">
      <c r="B45" s="27" t="s">
        <v>89</v>
      </c>
      <c r="C45" s="29">
        <v>23774</v>
      </c>
      <c r="D45" s="6">
        <f t="shared" si="0"/>
        <v>0.008935333278459998</v>
      </c>
      <c r="E45" s="29">
        <v>23774</v>
      </c>
      <c r="F45" s="6">
        <f t="shared" si="1"/>
        <v>0.015988282164194963</v>
      </c>
      <c r="G45" s="29">
        <v>5186</v>
      </c>
      <c r="H45" s="6">
        <f t="shared" si="2"/>
        <v>0.011225545584027084</v>
      </c>
      <c r="I45" s="29">
        <v>43826</v>
      </c>
      <c r="J45" s="6">
        <f t="shared" si="3"/>
        <v>0.041016953911379196</v>
      </c>
      <c r="K45" s="29">
        <v>96560</v>
      </c>
      <c r="L45" s="6">
        <f t="shared" si="4"/>
        <v>0.01700567654273328</v>
      </c>
    </row>
    <row r="46" spans="2:12" ht="12.75">
      <c r="B46" s="27" t="s">
        <v>93</v>
      </c>
      <c r="C46" s="29">
        <v>17</v>
      </c>
      <c r="D46" s="6">
        <f t="shared" si="0"/>
        <v>6.389360887264237E-06</v>
      </c>
      <c r="E46" s="29">
        <v>17</v>
      </c>
      <c r="F46" s="6">
        <f t="shared" si="1"/>
        <v>1.1432691040267282E-05</v>
      </c>
      <c r="G46" s="29">
        <v>0</v>
      </c>
      <c r="H46" s="6">
        <f t="shared" si="2"/>
        <v>0</v>
      </c>
      <c r="I46" s="29">
        <v>6469</v>
      </c>
      <c r="J46" s="6">
        <f t="shared" si="3"/>
        <v>0.006054366696771597</v>
      </c>
      <c r="K46" s="29">
        <v>6503</v>
      </c>
      <c r="L46" s="6">
        <f t="shared" si="4"/>
        <v>0.0011452766627733483</v>
      </c>
    </row>
    <row r="47" spans="2:12" ht="12.75">
      <c r="B47" s="27" t="s">
        <v>97</v>
      </c>
      <c r="C47" s="29">
        <v>0</v>
      </c>
      <c r="D47" s="6">
        <f t="shared" si="0"/>
        <v>0</v>
      </c>
      <c r="E47" s="29">
        <v>0</v>
      </c>
      <c r="F47" s="6">
        <f t="shared" si="1"/>
        <v>0</v>
      </c>
      <c r="G47" s="29">
        <v>0</v>
      </c>
      <c r="H47" s="6">
        <f t="shared" si="2"/>
        <v>0</v>
      </c>
      <c r="I47" s="29">
        <v>1318</v>
      </c>
      <c r="J47" s="6">
        <f t="shared" si="3"/>
        <v>0.0012335222300734218</v>
      </c>
      <c r="K47" s="29">
        <v>1318</v>
      </c>
      <c r="L47" s="6">
        <f t="shared" si="4"/>
        <v>0.00023211973574277612</v>
      </c>
    </row>
    <row r="48" spans="2:12" ht="12.75">
      <c r="B48" s="27" t="s">
        <v>99</v>
      </c>
      <c r="C48" s="29">
        <v>91788</v>
      </c>
      <c r="D48" s="6">
        <f t="shared" si="0"/>
        <v>0.03449803865412999</v>
      </c>
      <c r="E48" s="29">
        <v>91788</v>
      </c>
      <c r="F48" s="6">
        <f t="shared" si="1"/>
        <v>0.061728461482591375</v>
      </c>
      <c r="G48" s="29">
        <v>18679</v>
      </c>
      <c r="H48" s="6">
        <f t="shared" si="2"/>
        <v>0.04043231121558848</v>
      </c>
      <c r="I48" s="29">
        <v>67362</v>
      </c>
      <c r="J48" s="6">
        <f t="shared" si="3"/>
        <v>0.06304440399256891</v>
      </c>
      <c r="K48" s="29">
        <v>269617</v>
      </c>
      <c r="L48" s="6">
        <f t="shared" si="4"/>
        <v>0.0474836318602125</v>
      </c>
    </row>
    <row r="49" spans="2:12" ht="12.75">
      <c r="B49" s="27" t="s">
        <v>106</v>
      </c>
      <c r="C49" s="29">
        <v>37</v>
      </c>
      <c r="D49" s="6">
        <f t="shared" si="0"/>
        <v>1.3906256048751575E-05</v>
      </c>
      <c r="E49" s="29">
        <v>37</v>
      </c>
      <c r="F49" s="6">
        <f t="shared" si="1"/>
        <v>2.488291579352291E-05</v>
      </c>
      <c r="G49" s="29">
        <v>225</v>
      </c>
      <c r="H49" s="6">
        <f t="shared" si="2"/>
        <v>0.0004870319622842448</v>
      </c>
      <c r="I49" s="29">
        <v>1394</v>
      </c>
      <c r="J49" s="6">
        <f t="shared" si="3"/>
        <v>0.001304650977786305</v>
      </c>
      <c r="K49" s="29">
        <v>1693</v>
      </c>
      <c r="L49" s="6">
        <f t="shared" si="4"/>
        <v>0.00029816290790024276</v>
      </c>
    </row>
    <row r="50" spans="2:12" ht="12.75">
      <c r="B50" s="27" t="s">
        <v>110</v>
      </c>
      <c r="C50" s="29">
        <v>0</v>
      </c>
      <c r="D50" s="6">
        <f t="shared" si="0"/>
        <v>0</v>
      </c>
      <c r="E50" s="29">
        <v>0</v>
      </c>
      <c r="F50" s="6">
        <f t="shared" si="1"/>
        <v>0</v>
      </c>
      <c r="G50" s="29">
        <v>0</v>
      </c>
      <c r="H50" s="6">
        <f t="shared" si="2"/>
        <v>0</v>
      </c>
      <c r="I50" s="29">
        <v>4815</v>
      </c>
      <c r="J50" s="6">
        <f t="shared" si="3"/>
        <v>0.004506380529441218</v>
      </c>
      <c r="K50" s="29">
        <v>4815</v>
      </c>
      <c r="L50" s="6">
        <f t="shared" si="4"/>
        <v>0.0008479943305018718</v>
      </c>
    </row>
    <row r="51" spans="2:12" ht="12.75">
      <c r="B51" s="27" t="s">
        <v>112</v>
      </c>
      <c r="C51" s="29">
        <v>0</v>
      </c>
      <c r="D51" s="6">
        <f t="shared" si="0"/>
        <v>0</v>
      </c>
      <c r="E51" s="29">
        <v>0</v>
      </c>
      <c r="F51" s="6">
        <f t="shared" si="1"/>
        <v>0</v>
      </c>
      <c r="G51" s="29">
        <v>0</v>
      </c>
      <c r="H51" s="6">
        <f t="shared" si="2"/>
        <v>0</v>
      </c>
      <c r="I51" s="29">
        <v>16090</v>
      </c>
      <c r="J51" s="6">
        <f t="shared" si="3"/>
        <v>0.015058704614477508</v>
      </c>
      <c r="K51" s="29">
        <v>16090</v>
      </c>
      <c r="L51" s="6">
        <f t="shared" si="4"/>
        <v>0.0028336923733697024</v>
      </c>
    </row>
    <row r="52" spans="2:12" ht="12.75">
      <c r="B52" s="27" t="s">
        <v>115</v>
      </c>
      <c r="C52" s="29">
        <v>77061</v>
      </c>
      <c r="D52" s="6">
        <f t="shared" si="0"/>
        <v>0.028962972901968788</v>
      </c>
      <c r="E52" s="29">
        <v>77061</v>
      </c>
      <c r="F52" s="6">
        <f t="shared" si="1"/>
        <v>0.05182438848553159</v>
      </c>
      <c r="G52" s="29">
        <v>3756</v>
      </c>
      <c r="H52" s="6">
        <f t="shared" si="2"/>
        <v>0.008130186890398327</v>
      </c>
      <c r="I52" s="29">
        <v>5641</v>
      </c>
      <c r="J52" s="6">
        <f t="shared" si="3"/>
        <v>0.0052794377085312386</v>
      </c>
      <c r="K52" s="29">
        <v>163519</v>
      </c>
      <c r="L52" s="6">
        <f t="shared" si="4"/>
        <v>0.02879816924804477</v>
      </c>
    </row>
    <row r="53" spans="2:12" ht="12.75">
      <c r="B53" s="27" t="s">
        <v>120</v>
      </c>
      <c r="C53" s="29">
        <v>0</v>
      </c>
      <c r="D53" s="6">
        <f t="shared" si="0"/>
        <v>0</v>
      </c>
      <c r="E53" s="29">
        <v>0</v>
      </c>
      <c r="F53" s="6">
        <f t="shared" si="1"/>
        <v>0</v>
      </c>
      <c r="G53" s="29">
        <v>0</v>
      </c>
      <c r="H53" s="6">
        <f t="shared" si="2"/>
        <v>0</v>
      </c>
      <c r="I53" s="29">
        <v>2454</v>
      </c>
      <c r="J53" s="6">
        <f t="shared" si="3"/>
        <v>0.0022967098274659916</v>
      </c>
      <c r="K53" s="29">
        <v>2454</v>
      </c>
      <c r="L53" s="6">
        <f t="shared" si="4"/>
        <v>0.00043218651859846174</v>
      </c>
    </row>
    <row r="54" spans="2:12" ht="12.75">
      <c r="B54" s="27" t="s">
        <v>121</v>
      </c>
      <c r="C54" s="29">
        <v>903</v>
      </c>
      <c r="D54" s="6">
        <f t="shared" si="0"/>
        <v>0.0003393878165411533</v>
      </c>
      <c r="E54" s="29">
        <v>903</v>
      </c>
      <c r="F54" s="6">
        <f t="shared" si="1"/>
        <v>0.0006072776476094916</v>
      </c>
      <c r="G54" s="29">
        <v>0</v>
      </c>
      <c r="H54" s="6">
        <f t="shared" si="2"/>
        <v>0</v>
      </c>
      <c r="I54" s="29">
        <v>3284</v>
      </c>
      <c r="J54" s="6">
        <f t="shared" si="3"/>
        <v>0.0030735106248566896</v>
      </c>
      <c r="K54" s="29">
        <v>5090</v>
      </c>
      <c r="L54" s="6">
        <f t="shared" si="4"/>
        <v>0.000896425990084014</v>
      </c>
    </row>
    <row r="55" spans="2:12" ht="12.75">
      <c r="B55" s="27" t="s">
        <v>122</v>
      </c>
      <c r="C55" s="29">
        <v>12769</v>
      </c>
      <c r="D55" s="6">
        <f t="shared" si="0"/>
        <v>0.004799161715851591</v>
      </c>
      <c r="E55" s="29">
        <v>12769</v>
      </c>
      <c r="F55" s="6">
        <f t="shared" si="1"/>
        <v>0.008587295993716056</v>
      </c>
      <c r="G55" s="29">
        <v>1701</v>
      </c>
      <c r="H55" s="6">
        <f t="shared" si="2"/>
        <v>0.003681961634868891</v>
      </c>
      <c r="I55" s="29">
        <v>4855</v>
      </c>
      <c r="J55" s="6">
        <f t="shared" si="3"/>
        <v>0.004543816712447999</v>
      </c>
      <c r="K55" s="29">
        <v>32094</v>
      </c>
      <c r="L55" s="6">
        <f t="shared" si="4"/>
        <v>0.005652238845924626</v>
      </c>
    </row>
    <row r="56" spans="2:12" ht="12.75">
      <c r="B56" s="27" t="s">
        <v>123</v>
      </c>
      <c r="C56" s="29">
        <v>401</v>
      </c>
      <c r="D56" s="6">
        <f t="shared" si="0"/>
        <v>0.00015071374798782111</v>
      </c>
      <c r="E56" s="29">
        <v>401</v>
      </c>
      <c r="F56" s="6">
        <f t="shared" si="1"/>
        <v>0.0002696770063027753</v>
      </c>
      <c r="G56" s="29">
        <v>0</v>
      </c>
      <c r="H56" s="6">
        <f t="shared" si="2"/>
        <v>0</v>
      </c>
      <c r="I56" s="29">
        <v>0</v>
      </c>
      <c r="J56" s="6">
        <f t="shared" si="3"/>
        <v>0</v>
      </c>
      <c r="K56" s="29">
        <v>802</v>
      </c>
      <c r="L56" s="6">
        <f t="shared" si="4"/>
        <v>0.00014124433085410201</v>
      </c>
    </row>
    <row r="57" spans="2:12" ht="12.75">
      <c r="B57" s="27" t="s">
        <v>127</v>
      </c>
      <c r="C57" s="29">
        <v>31262</v>
      </c>
      <c r="D57" s="6">
        <f t="shared" si="0"/>
        <v>0.011749658826920858</v>
      </c>
      <c r="E57" s="29">
        <v>31262</v>
      </c>
      <c r="F57" s="6">
        <f t="shared" si="1"/>
        <v>0.02102404631181387</v>
      </c>
      <c r="G57" s="29">
        <v>5201</v>
      </c>
      <c r="H57" s="6">
        <f t="shared" si="2"/>
        <v>0.0112580143815127</v>
      </c>
      <c r="I57" s="29">
        <v>44252</v>
      </c>
      <c r="J57" s="6">
        <f t="shared" si="3"/>
        <v>0.04141564926040141</v>
      </c>
      <c r="K57" s="29">
        <v>111977</v>
      </c>
      <c r="L57" s="6">
        <f t="shared" si="4"/>
        <v>0.01972084343647105</v>
      </c>
    </row>
    <row r="58" spans="2:12" ht="12.75">
      <c r="B58" s="27" t="s">
        <v>128</v>
      </c>
      <c r="C58" s="29">
        <v>0</v>
      </c>
      <c r="D58" s="6">
        <f t="shared" si="0"/>
        <v>0</v>
      </c>
      <c r="E58" s="29">
        <v>0</v>
      </c>
      <c r="F58" s="6">
        <f t="shared" si="1"/>
        <v>0</v>
      </c>
      <c r="G58" s="29">
        <v>0</v>
      </c>
      <c r="H58" s="6">
        <f t="shared" si="2"/>
        <v>0</v>
      </c>
      <c r="I58" s="29">
        <v>10839</v>
      </c>
      <c r="J58" s="6">
        <f t="shared" si="3"/>
        <v>0.010144269690262381</v>
      </c>
      <c r="K58" s="29">
        <v>10839</v>
      </c>
      <c r="L58" s="6">
        <f t="shared" si="4"/>
        <v>0.001908911848039416</v>
      </c>
    </row>
    <row r="59" spans="2:12" ht="12.75">
      <c r="B59" s="27" t="s">
        <v>130</v>
      </c>
      <c r="C59" s="29">
        <v>0</v>
      </c>
      <c r="D59" s="6">
        <f t="shared" si="0"/>
        <v>0</v>
      </c>
      <c r="E59" s="29">
        <v>0</v>
      </c>
      <c r="F59" s="6">
        <f t="shared" si="1"/>
        <v>0</v>
      </c>
      <c r="G59" s="29">
        <v>0</v>
      </c>
      <c r="H59" s="6">
        <f t="shared" si="2"/>
        <v>0</v>
      </c>
      <c r="I59" s="29">
        <v>12894</v>
      </c>
      <c r="J59" s="6">
        <f t="shared" si="3"/>
        <v>0.012067553592235736</v>
      </c>
      <c r="K59" s="29">
        <v>12894</v>
      </c>
      <c r="L59" s="6">
        <f t="shared" si="4"/>
        <v>0.0022708284314623332</v>
      </c>
    </row>
    <row r="60" spans="2:12" ht="12.75">
      <c r="B60" s="27" t="s">
        <v>131</v>
      </c>
      <c r="C60" s="29">
        <v>5855</v>
      </c>
      <c r="D60" s="6">
        <f t="shared" si="0"/>
        <v>0.002200571058525418</v>
      </c>
      <c r="E60" s="29">
        <v>5855</v>
      </c>
      <c r="F60" s="6">
        <f t="shared" si="1"/>
        <v>0.0039375532965155845</v>
      </c>
      <c r="G60" s="29">
        <v>0</v>
      </c>
      <c r="H60" s="6">
        <f t="shared" si="2"/>
        <v>0</v>
      </c>
      <c r="I60" s="29">
        <v>9215</v>
      </c>
      <c r="J60" s="6">
        <f t="shared" si="3"/>
        <v>0.008624360660187087</v>
      </c>
      <c r="K60" s="29">
        <v>20925</v>
      </c>
      <c r="L60" s="6">
        <f t="shared" si="4"/>
        <v>0.003685209006386639</v>
      </c>
    </row>
    <row r="61" spans="2:12" ht="12.75">
      <c r="B61" s="27" t="s">
        <v>132</v>
      </c>
      <c r="C61" s="29">
        <v>16462</v>
      </c>
      <c r="D61" s="6">
        <f t="shared" si="0"/>
        <v>0.006187156407420228</v>
      </c>
      <c r="E61" s="29">
        <v>16462</v>
      </c>
      <c r="F61" s="6">
        <f t="shared" si="1"/>
        <v>0.011070879994404707</v>
      </c>
      <c r="G61" s="29">
        <v>1905</v>
      </c>
      <c r="H61" s="6">
        <f t="shared" si="2"/>
        <v>0.004123537280673273</v>
      </c>
      <c r="I61" s="29">
        <v>53188</v>
      </c>
      <c r="J61" s="6">
        <f t="shared" si="3"/>
        <v>0.0497788925441162</v>
      </c>
      <c r="K61" s="29">
        <v>88017</v>
      </c>
      <c r="L61" s="6">
        <f t="shared" si="4"/>
        <v>0.015501125023423311</v>
      </c>
    </row>
    <row r="62" spans="2:12" ht="12.75">
      <c r="B62" s="27" t="s">
        <v>134</v>
      </c>
      <c r="C62" s="29">
        <v>1423</v>
      </c>
      <c r="D62" s="6">
        <f t="shared" si="0"/>
        <v>0.0005348270907398241</v>
      </c>
      <c r="E62" s="29">
        <v>1423</v>
      </c>
      <c r="F62" s="6">
        <f t="shared" si="1"/>
        <v>0.0009569834911941379</v>
      </c>
      <c r="G62" s="29">
        <v>0</v>
      </c>
      <c r="H62" s="6">
        <f t="shared" si="2"/>
        <v>0</v>
      </c>
      <c r="I62" s="29">
        <v>5879</v>
      </c>
      <c r="J62" s="6">
        <f t="shared" si="3"/>
        <v>0.005502182997421583</v>
      </c>
      <c r="K62" s="29">
        <v>8725</v>
      </c>
      <c r="L62" s="6">
        <f t="shared" si="4"/>
        <v>0.0015366044721970573</v>
      </c>
    </row>
    <row r="63" spans="2:12" ht="12.75">
      <c r="B63" s="27" t="s">
        <v>135</v>
      </c>
      <c r="C63" s="29">
        <v>53187</v>
      </c>
      <c r="D63" s="6">
        <f t="shared" si="0"/>
        <v>0.01999005514770135</v>
      </c>
      <c r="E63" s="29">
        <v>53187</v>
      </c>
      <c r="F63" s="6">
        <f t="shared" si="1"/>
        <v>0.03576885519757035</v>
      </c>
      <c r="G63" s="29">
        <v>27684</v>
      </c>
      <c r="H63" s="6">
        <f t="shared" si="2"/>
        <v>0.059924412639453487</v>
      </c>
      <c r="I63" s="29">
        <v>7546</v>
      </c>
      <c r="J63" s="6">
        <f t="shared" si="3"/>
        <v>0.007062335924229166</v>
      </c>
      <c r="K63" s="29">
        <v>141604</v>
      </c>
      <c r="L63" s="6">
        <f t="shared" si="4"/>
        <v>0.02493860626716242</v>
      </c>
    </row>
    <row r="64" spans="2:12" ht="12.75">
      <c r="B64" s="27" t="s">
        <v>136</v>
      </c>
      <c r="C64" s="29">
        <v>373</v>
      </c>
      <c r="D64" s="6">
        <f t="shared" si="0"/>
        <v>0.00014019009476173885</v>
      </c>
      <c r="E64" s="29">
        <v>373</v>
      </c>
      <c r="F64" s="6">
        <f t="shared" si="1"/>
        <v>0.0002508466916482174</v>
      </c>
      <c r="G64" s="29">
        <v>0</v>
      </c>
      <c r="H64" s="6">
        <f t="shared" si="2"/>
        <v>0</v>
      </c>
      <c r="I64" s="29">
        <v>19790</v>
      </c>
      <c r="J64" s="6">
        <f t="shared" si="3"/>
        <v>0.018521551542604715</v>
      </c>
      <c r="K64" s="29">
        <v>20536</v>
      </c>
      <c r="L64" s="6">
        <f t="shared" si="4"/>
        <v>0.003616700222468627</v>
      </c>
    </row>
    <row r="65" spans="2:12" ht="12.75">
      <c r="B65" s="27" t="s">
        <v>137</v>
      </c>
      <c r="C65" s="29">
        <v>92586</v>
      </c>
      <c r="D65" s="6">
        <f t="shared" si="0"/>
        <v>0.03479796277107333</v>
      </c>
      <c r="E65" s="29">
        <v>92586</v>
      </c>
      <c r="F65" s="6">
        <f t="shared" si="1"/>
        <v>0.062265125450246275</v>
      </c>
      <c r="G65" s="29">
        <v>25751</v>
      </c>
      <c r="H65" s="6">
        <f t="shared" si="2"/>
        <v>0.05574026693680706</v>
      </c>
      <c r="I65" s="29">
        <v>51647</v>
      </c>
      <c r="J65" s="6">
        <f t="shared" si="3"/>
        <v>0.04833666359377998</v>
      </c>
      <c r="K65" s="29">
        <v>262570</v>
      </c>
      <c r="L65" s="6">
        <f t="shared" si="4"/>
        <v>0.04624254856902938</v>
      </c>
    </row>
    <row r="66" spans="2:12" ht="12.75">
      <c r="B66" s="27" t="s">
        <v>139</v>
      </c>
      <c r="C66" s="29">
        <v>6774</v>
      </c>
      <c r="D66" s="6">
        <f t="shared" si="0"/>
        <v>0.002545972391195761</v>
      </c>
      <c r="E66" s="29">
        <v>6774</v>
      </c>
      <c r="F66" s="6">
        <f t="shared" si="1"/>
        <v>0.004555591123927681</v>
      </c>
      <c r="G66" s="29">
        <v>0</v>
      </c>
      <c r="H66" s="6">
        <f t="shared" si="2"/>
        <v>0</v>
      </c>
      <c r="I66" s="29">
        <v>12673</v>
      </c>
      <c r="J66" s="6">
        <f t="shared" si="3"/>
        <v>0.011860718681123273</v>
      </c>
      <c r="K66" s="29">
        <v>26221</v>
      </c>
      <c r="L66" s="6">
        <f t="shared" si="4"/>
        <v>0.004617914712375821</v>
      </c>
    </row>
    <row r="67" spans="2:12" ht="12.75">
      <c r="B67" s="27" t="s">
        <v>140</v>
      </c>
      <c r="C67" s="29">
        <v>5816</v>
      </c>
      <c r="D67" s="6">
        <f t="shared" si="0"/>
        <v>0.002185913112960518</v>
      </c>
      <c r="E67" s="29">
        <v>5816</v>
      </c>
      <c r="F67" s="6">
        <f t="shared" si="1"/>
        <v>0.003911325358246736</v>
      </c>
      <c r="G67" s="29">
        <v>0</v>
      </c>
      <c r="H67" s="6">
        <f t="shared" si="2"/>
        <v>0</v>
      </c>
      <c r="I67" s="29">
        <v>18395</v>
      </c>
      <c r="J67" s="6">
        <f t="shared" si="3"/>
        <v>0.017215964660243242</v>
      </c>
      <c r="K67" s="29">
        <v>30027</v>
      </c>
      <c r="L67" s="6">
        <f t="shared" si="4"/>
        <v>0.005288208880992669</v>
      </c>
    </row>
    <row r="68" spans="2:12" ht="12.75">
      <c r="B68" s="27" t="s">
        <v>141</v>
      </c>
      <c r="C68" s="29">
        <v>0</v>
      </c>
      <c r="D68" s="6">
        <f aca="true" t="shared" si="5" ref="D68:D74">+C68/$C$76</f>
        <v>0</v>
      </c>
      <c r="E68" s="29">
        <v>0</v>
      </c>
      <c r="F68" s="6">
        <f aca="true" t="shared" si="6" ref="F68:F74">+E68/$E$76</f>
        <v>0</v>
      </c>
      <c r="G68" s="29">
        <v>0</v>
      </c>
      <c r="H68" s="6">
        <f aca="true" t="shared" si="7" ref="H68:H74">+G68/$G$76</f>
        <v>0</v>
      </c>
      <c r="I68" s="29">
        <v>2006</v>
      </c>
      <c r="J68" s="6">
        <f aca="true" t="shared" si="8" ref="J68:J74">+I68/$I$76</f>
        <v>0.0018774245777900486</v>
      </c>
      <c r="K68" s="29">
        <v>2006</v>
      </c>
      <c r="L68" s="6">
        <f aca="true" t="shared" si="9" ref="L68:L74">+K68/$K$76</f>
        <v>0.0003532869422610083</v>
      </c>
    </row>
    <row r="69" spans="2:12" ht="12.75">
      <c r="B69" s="27" t="s">
        <v>143</v>
      </c>
      <c r="C69" s="29">
        <v>46</v>
      </c>
      <c r="D69" s="6">
        <f t="shared" si="5"/>
        <v>1.7288858871420877E-05</v>
      </c>
      <c r="E69" s="29">
        <v>46</v>
      </c>
      <c r="F69" s="6">
        <f t="shared" si="6"/>
        <v>3.093551693248794E-05</v>
      </c>
      <c r="G69" s="29">
        <v>0</v>
      </c>
      <c r="H69" s="6">
        <f t="shared" si="7"/>
        <v>0</v>
      </c>
      <c r="I69" s="29">
        <v>32486</v>
      </c>
      <c r="J69" s="6">
        <f t="shared" si="8"/>
        <v>0.03040379602895689</v>
      </c>
      <c r="K69" s="29">
        <v>32578</v>
      </c>
      <c r="L69" s="6">
        <f t="shared" si="9"/>
        <v>0.005737478566789196</v>
      </c>
    </row>
    <row r="70" spans="2:12" ht="12.75">
      <c r="B70" s="27" t="s">
        <v>145</v>
      </c>
      <c r="C70" s="29">
        <v>1472</v>
      </c>
      <c r="D70" s="6">
        <f t="shared" si="5"/>
        <v>0.0005532434838854681</v>
      </c>
      <c r="E70" s="29">
        <v>1472</v>
      </c>
      <c r="F70" s="6">
        <f t="shared" si="6"/>
        <v>0.000989936541839614</v>
      </c>
      <c r="G70" s="29">
        <v>0</v>
      </c>
      <c r="H70" s="6">
        <f t="shared" si="7"/>
        <v>0</v>
      </c>
      <c r="I70" s="29">
        <v>0</v>
      </c>
      <c r="J70" s="6">
        <f t="shared" si="8"/>
        <v>0</v>
      </c>
      <c r="K70" s="29">
        <v>2944</v>
      </c>
      <c r="L70" s="6">
        <f t="shared" si="9"/>
        <v>0.0005184829302175514</v>
      </c>
    </row>
    <row r="71" spans="2:12" ht="12.75">
      <c r="B71" s="27" t="s">
        <v>146</v>
      </c>
      <c r="C71" s="29">
        <v>4664</v>
      </c>
      <c r="D71" s="6">
        <f t="shared" si="5"/>
        <v>0.0017529399516588472</v>
      </c>
      <c r="E71" s="29">
        <v>4664</v>
      </c>
      <c r="F71" s="6">
        <f t="shared" si="6"/>
        <v>0.0031365924124592123</v>
      </c>
      <c r="G71" s="29">
        <v>0</v>
      </c>
      <c r="H71" s="6">
        <f t="shared" si="7"/>
        <v>0</v>
      </c>
      <c r="I71" s="29">
        <v>4641</v>
      </c>
      <c r="J71" s="6">
        <f t="shared" si="8"/>
        <v>0.004343533133361723</v>
      </c>
      <c r="K71" s="29">
        <v>13969</v>
      </c>
      <c r="L71" s="6">
        <f t="shared" si="9"/>
        <v>0.0024601521916470708</v>
      </c>
    </row>
    <row r="72" spans="2:12" ht="12.75">
      <c r="B72" s="27" t="s">
        <v>147</v>
      </c>
      <c r="C72" s="29">
        <v>0</v>
      </c>
      <c r="D72" s="6">
        <f t="shared" si="5"/>
        <v>0</v>
      </c>
      <c r="E72" s="29">
        <v>0</v>
      </c>
      <c r="F72" s="6">
        <f t="shared" si="6"/>
        <v>0</v>
      </c>
      <c r="G72" s="29">
        <v>0</v>
      </c>
      <c r="H72" s="6">
        <f t="shared" si="7"/>
        <v>0</v>
      </c>
      <c r="I72" s="29">
        <v>470</v>
      </c>
      <c r="J72" s="6">
        <f t="shared" si="8"/>
        <v>0.0004398751503296724</v>
      </c>
      <c r="K72" s="29">
        <v>470</v>
      </c>
      <c r="L72" s="6">
        <f t="shared" si="9"/>
        <v>8.277410910402486E-05</v>
      </c>
    </row>
    <row r="73" spans="2:12" ht="12.75">
      <c r="B73" s="27" t="s">
        <v>148</v>
      </c>
      <c r="C73" s="29">
        <v>406</v>
      </c>
      <c r="D73" s="6">
        <f t="shared" si="5"/>
        <v>0.00015259297177819297</v>
      </c>
      <c r="E73" s="29">
        <v>406</v>
      </c>
      <c r="F73" s="6">
        <f t="shared" si="6"/>
        <v>0.00027303956249108923</v>
      </c>
      <c r="G73" s="29">
        <v>0</v>
      </c>
      <c r="H73" s="6">
        <f t="shared" si="7"/>
        <v>0</v>
      </c>
      <c r="I73" s="29">
        <v>2520</v>
      </c>
      <c r="J73" s="6">
        <f t="shared" si="8"/>
        <v>0.0023584795294271797</v>
      </c>
      <c r="K73" s="29">
        <v>3332</v>
      </c>
      <c r="L73" s="6">
        <f t="shared" si="9"/>
        <v>0.0005868155990098104</v>
      </c>
    </row>
    <row r="74" spans="2:12" ht="12.75">
      <c r="B74" s="27" t="s">
        <v>149</v>
      </c>
      <c r="C74" s="29">
        <v>0</v>
      </c>
      <c r="D74" s="6">
        <f t="shared" si="5"/>
        <v>0</v>
      </c>
      <c r="E74" s="29">
        <v>0</v>
      </c>
      <c r="F74" s="6">
        <f t="shared" si="6"/>
        <v>0</v>
      </c>
      <c r="G74" s="29">
        <v>0</v>
      </c>
      <c r="H74" s="6">
        <f t="shared" si="7"/>
        <v>0</v>
      </c>
      <c r="I74" s="29">
        <v>1384</v>
      </c>
      <c r="J74" s="6">
        <f t="shared" si="8"/>
        <v>0.0012952919320346097</v>
      </c>
      <c r="K74" s="29">
        <v>1384</v>
      </c>
      <c r="L74" s="6">
        <f t="shared" si="9"/>
        <v>0.00024374333404249024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2660673</v>
      </c>
      <c r="D76" s="7">
        <f>SUM(D3:D75)</f>
        <v>1</v>
      </c>
      <c r="E76" s="4">
        <f>SUM(E3:E74)</f>
        <v>1486964</v>
      </c>
      <c r="F76" s="7">
        <f>SUM(F3:F75)</f>
        <v>1</v>
      </c>
      <c r="G76" s="4">
        <f>SUM(G3:G74)</f>
        <v>461982</v>
      </c>
      <c r="H76" s="7">
        <f>SUM(H3:H75)</f>
        <v>1</v>
      </c>
      <c r="I76" s="4">
        <f>SUM(I3:I74)</f>
        <v>1068485</v>
      </c>
      <c r="J76" s="7">
        <f>SUM(J3:J75)</f>
        <v>1.0000000000000002</v>
      </c>
      <c r="K76" s="4">
        <f>SUM(K3:K74)</f>
        <v>5678104</v>
      </c>
      <c r="L76" s="7">
        <f>SUM(L3:L75)</f>
        <v>1.0000000000000002</v>
      </c>
      <c r="M76" s="4">
        <f>+I76+G76+E76+C76</f>
        <v>5678104</v>
      </c>
    </row>
    <row r="77" spans="3:11" ht="12.75">
      <c r="C77" s="4"/>
      <c r="E77" s="4"/>
      <c r="G77" s="4"/>
      <c r="I77" s="4"/>
      <c r="K77" s="4"/>
    </row>
    <row r="78" spans="3:11" ht="12.75">
      <c r="C78" s="9"/>
      <c r="E78" s="4"/>
      <c r="G78" s="9"/>
      <c r="I78" s="9"/>
      <c r="K78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2.0039062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38018</v>
      </c>
      <c r="F1" t="s">
        <v>157</v>
      </c>
    </row>
    <row r="2" spans="2:12" ht="12.75">
      <c r="B2" s="30" t="s">
        <v>150</v>
      </c>
      <c r="C2" s="32" t="s">
        <v>151</v>
      </c>
      <c r="D2" s="1" t="s">
        <v>159</v>
      </c>
      <c r="E2" s="32" t="s">
        <v>152</v>
      </c>
      <c r="F2" s="1" t="s">
        <v>159</v>
      </c>
      <c r="G2" s="32" t="s">
        <v>153</v>
      </c>
      <c r="H2" s="1" t="s">
        <v>159</v>
      </c>
      <c r="I2" s="32" t="s">
        <v>154</v>
      </c>
      <c r="J2" s="1" t="s">
        <v>159</v>
      </c>
      <c r="K2" s="32" t="s">
        <v>155</v>
      </c>
      <c r="L2" s="1" t="s">
        <v>156</v>
      </c>
    </row>
    <row r="3" spans="2:12" ht="12.75">
      <c r="B3" s="31" t="s">
        <v>2</v>
      </c>
      <c r="C3" s="33">
        <v>13770</v>
      </c>
      <c r="D3" s="6">
        <f>+C3/$C$76</f>
        <v>0.0040742296835888725</v>
      </c>
      <c r="E3" s="33">
        <v>13770</v>
      </c>
      <c r="F3" s="6">
        <f>+E3/$E$76</f>
        <v>0.0072642367434273694</v>
      </c>
      <c r="G3" s="33">
        <v>332</v>
      </c>
      <c r="H3" s="6">
        <f>+G3/$G$76</f>
        <v>0.0006800798069556596</v>
      </c>
      <c r="I3" s="33">
        <v>1543</v>
      </c>
      <c r="J3" s="6">
        <f>+I3/$I$76</f>
        <v>0.001613562710910842</v>
      </c>
      <c r="K3" s="33">
        <v>29415</v>
      </c>
      <c r="L3" s="6">
        <f>+K3/$K$76</f>
        <v>0.004377352650333379</v>
      </c>
    </row>
    <row r="4" spans="2:12" ht="12.75">
      <c r="B4" s="31" t="s">
        <v>6</v>
      </c>
      <c r="C4" s="33">
        <v>6477</v>
      </c>
      <c r="D4" s="6">
        <f aca="true" t="shared" si="0" ref="D4:D67">+C4/$C$76</f>
        <v>0.0019163969252436548</v>
      </c>
      <c r="E4" s="33">
        <v>6477</v>
      </c>
      <c r="F4" s="6">
        <f aca="true" t="shared" si="1" ref="F4:F67">+E4/$E$76</f>
        <v>0.003416881727463985</v>
      </c>
      <c r="G4" s="33">
        <v>533</v>
      </c>
      <c r="H4" s="6">
        <f aca="true" t="shared" si="2" ref="H4:H67">+G4/$G$76</f>
        <v>0.001091814870805321</v>
      </c>
      <c r="I4" s="33">
        <v>18383</v>
      </c>
      <c r="J4" s="6">
        <f aca="true" t="shared" si="3" ref="J4:J67">+I4/$I$76</f>
        <v>0.01922367032707324</v>
      </c>
      <c r="K4" s="33">
        <v>31870</v>
      </c>
      <c r="L4" s="6">
        <f aca="true" t="shared" si="4" ref="L4:L67">+K4/$K$76</f>
        <v>0.004742690088938461</v>
      </c>
    </row>
    <row r="5" spans="2:12" ht="12.75">
      <c r="B5" s="31" t="s">
        <v>7</v>
      </c>
      <c r="C5" s="33">
        <v>433</v>
      </c>
      <c r="D5" s="6">
        <f t="shared" si="0"/>
        <v>0.00012811484771198126</v>
      </c>
      <c r="E5" s="33">
        <v>433</v>
      </c>
      <c r="F5" s="6">
        <f t="shared" si="1"/>
        <v>0.00022842516411794125</v>
      </c>
      <c r="G5" s="33">
        <v>0</v>
      </c>
      <c r="H5" s="6">
        <f t="shared" si="2"/>
        <v>0</v>
      </c>
      <c r="I5" s="33">
        <v>1131</v>
      </c>
      <c r="J5" s="6">
        <f t="shared" si="3"/>
        <v>0.001182721598211382</v>
      </c>
      <c r="K5" s="33">
        <v>1997</v>
      </c>
      <c r="L5" s="6">
        <f t="shared" si="4"/>
        <v>0.00029718080036429575</v>
      </c>
    </row>
    <row r="6" spans="2:12" ht="12.75">
      <c r="B6" s="31" t="s">
        <v>8</v>
      </c>
      <c r="C6" s="33">
        <v>21040</v>
      </c>
      <c r="D6" s="6">
        <f t="shared" si="0"/>
        <v>0.006225257265265786</v>
      </c>
      <c r="E6" s="33">
        <v>21040</v>
      </c>
      <c r="F6" s="6">
        <f t="shared" si="1"/>
        <v>0.011099458321111972</v>
      </c>
      <c r="G6" s="33">
        <v>15709</v>
      </c>
      <c r="H6" s="6">
        <f t="shared" si="2"/>
        <v>0.0321788364080315</v>
      </c>
      <c r="I6" s="33">
        <v>19157</v>
      </c>
      <c r="J6" s="6">
        <f t="shared" si="3"/>
        <v>0.020033066009668827</v>
      </c>
      <c r="K6" s="33">
        <v>76946</v>
      </c>
      <c r="L6" s="6">
        <f t="shared" si="4"/>
        <v>0.01145061285169309</v>
      </c>
    </row>
    <row r="7" spans="2:12" ht="12.75">
      <c r="B7" s="31" t="s">
        <v>12</v>
      </c>
      <c r="C7" s="33">
        <v>0</v>
      </c>
      <c r="D7" s="6">
        <f t="shared" si="0"/>
        <v>0</v>
      </c>
      <c r="E7" s="33">
        <v>0</v>
      </c>
      <c r="F7" s="6">
        <f t="shared" si="1"/>
        <v>0</v>
      </c>
      <c r="G7" s="33">
        <v>0</v>
      </c>
      <c r="H7" s="6">
        <f t="shared" si="2"/>
        <v>0</v>
      </c>
      <c r="I7" s="33">
        <v>8518</v>
      </c>
      <c r="J7" s="6">
        <f t="shared" si="3"/>
        <v>0.00890753543197573</v>
      </c>
      <c r="K7" s="33">
        <v>8518</v>
      </c>
      <c r="L7" s="6">
        <f t="shared" si="4"/>
        <v>0.0012675944203821088</v>
      </c>
    </row>
    <row r="8" spans="2:12" ht="12.75">
      <c r="B8" s="31" t="s">
        <v>15</v>
      </c>
      <c r="C8" s="33">
        <v>26107</v>
      </c>
      <c r="D8" s="6">
        <f t="shared" si="0"/>
        <v>0.00772446727301777</v>
      </c>
      <c r="E8" s="33">
        <v>26107</v>
      </c>
      <c r="F8" s="6">
        <f t="shared" si="1"/>
        <v>0.013772507528007141</v>
      </c>
      <c r="G8" s="33">
        <v>536</v>
      </c>
      <c r="H8" s="6">
        <f t="shared" si="2"/>
        <v>0.0010979601702657638</v>
      </c>
      <c r="I8" s="33">
        <v>13995</v>
      </c>
      <c r="J8" s="6">
        <f t="shared" si="3"/>
        <v>0.014635003330652777</v>
      </c>
      <c r="K8" s="33">
        <v>66745</v>
      </c>
      <c r="L8" s="6">
        <f t="shared" si="4"/>
        <v>0.009932565107819188</v>
      </c>
    </row>
    <row r="9" spans="2:12" ht="12.75">
      <c r="B9" s="31" t="s">
        <v>16</v>
      </c>
      <c r="C9" s="33">
        <v>0</v>
      </c>
      <c r="D9" s="6">
        <f t="shared" si="0"/>
        <v>0</v>
      </c>
      <c r="E9" s="33">
        <v>0</v>
      </c>
      <c r="F9" s="6">
        <f t="shared" si="1"/>
        <v>0</v>
      </c>
      <c r="G9" s="33">
        <v>0</v>
      </c>
      <c r="H9" s="6">
        <f t="shared" si="2"/>
        <v>0</v>
      </c>
      <c r="I9" s="33">
        <v>2285</v>
      </c>
      <c r="J9" s="6">
        <f t="shared" si="3"/>
        <v>0.002389495006112297</v>
      </c>
      <c r="K9" s="33">
        <v>2285</v>
      </c>
      <c r="L9" s="6">
        <f t="shared" si="4"/>
        <v>0.0003400391231008592</v>
      </c>
    </row>
    <row r="10" spans="2:12" ht="12.75">
      <c r="B10" s="31" t="s">
        <v>17</v>
      </c>
      <c r="C10" s="33">
        <v>9418</v>
      </c>
      <c r="D10" s="6">
        <f t="shared" si="0"/>
        <v>0.002786571907047204</v>
      </c>
      <c r="E10" s="33">
        <v>9418</v>
      </c>
      <c r="F10" s="6">
        <f t="shared" si="1"/>
        <v>0.004968379204763905</v>
      </c>
      <c r="G10" s="33">
        <v>1052</v>
      </c>
      <c r="H10" s="6">
        <f t="shared" si="2"/>
        <v>0.0021549516774619095</v>
      </c>
      <c r="I10" s="33">
        <v>3374</v>
      </c>
      <c r="J10" s="6">
        <f t="shared" si="3"/>
        <v>0.0035282959083688795</v>
      </c>
      <c r="K10" s="33">
        <v>23262</v>
      </c>
      <c r="L10" s="6">
        <f t="shared" si="4"/>
        <v>0.0034617024427011757</v>
      </c>
    </row>
    <row r="11" spans="2:12" ht="12.75">
      <c r="B11" s="31" t="s">
        <v>24</v>
      </c>
      <c r="C11" s="33">
        <v>237</v>
      </c>
      <c r="D11" s="6">
        <f t="shared" si="0"/>
        <v>7.01229074081745E-05</v>
      </c>
      <c r="E11" s="33">
        <v>237</v>
      </c>
      <c r="F11" s="6">
        <f t="shared" si="1"/>
        <v>0.00012502716835092857</v>
      </c>
      <c r="G11" s="33">
        <v>0</v>
      </c>
      <c r="H11" s="6">
        <f t="shared" si="2"/>
        <v>0</v>
      </c>
      <c r="I11" s="33">
        <v>475</v>
      </c>
      <c r="J11" s="6">
        <f t="shared" si="3"/>
        <v>0.000496722156631659</v>
      </c>
      <c r="K11" s="33">
        <v>949</v>
      </c>
      <c r="L11" s="6">
        <f t="shared" si="4"/>
        <v>0.00014122412596180104</v>
      </c>
    </row>
    <row r="12" spans="2:12" ht="12.75">
      <c r="B12" s="31" t="s">
        <v>27</v>
      </c>
      <c r="C12" s="33">
        <v>231</v>
      </c>
      <c r="D12" s="6">
        <f t="shared" si="0"/>
        <v>6.834764392948653E-05</v>
      </c>
      <c r="E12" s="33">
        <v>231</v>
      </c>
      <c r="F12" s="6">
        <f t="shared" si="1"/>
        <v>0.00012186192358255064</v>
      </c>
      <c r="G12" s="33">
        <v>0</v>
      </c>
      <c r="H12" s="6">
        <f t="shared" si="2"/>
        <v>0</v>
      </c>
      <c r="I12" s="33">
        <v>575</v>
      </c>
      <c r="J12" s="6">
        <f t="shared" si="3"/>
        <v>0.0006012952422383242</v>
      </c>
      <c r="K12" s="33">
        <v>1037</v>
      </c>
      <c r="L12" s="6">
        <f t="shared" si="4"/>
        <v>0.00015431972457575097</v>
      </c>
    </row>
    <row r="13" spans="2:12" ht="12.75">
      <c r="B13" s="31" t="s">
        <v>28</v>
      </c>
      <c r="C13" s="33">
        <v>33488</v>
      </c>
      <c r="D13" s="6">
        <f t="shared" si="0"/>
        <v>0.009908337229050412</v>
      </c>
      <c r="E13" s="33">
        <v>33488</v>
      </c>
      <c r="F13" s="6">
        <f t="shared" si="1"/>
        <v>0.017666286133906736</v>
      </c>
      <c r="G13" s="33">
        <v>0</v>
      </c>
      <c r="H13" s="6">
        <f t="shared" si="2"/>
        <v>0</v>
      </c>
      <c r="I13" s="33">
        <v>8545</v>
      </c>
      <c r="J13" s="6">
        <f t="shared" si="3"/>
        <v>0.00893577016508953</v>
      </c>
      <c r="K13" s="33">
        <v>75521</v>
      </c>
      <c r="L13" s="6">
        <f t="shared" si="4"/>
        <v>0.01123855344231947</v>
      </c>
    </row>
    <row r="14" spans="2:12" ht="12.75">
      <c r="B14" s="31" t="s">
        <v>31</v>
      </c>
      <c r="C14" s="33">
        <v>0</v>
      </c>
      <c r="D14" s="6">
        <f t="shared" si="0"/>
        <v>0</v>
      </c>
      <c r="E14" s="33">
        <v>0</v>
      </c>
      <c r="F14" s="6">
        <f t="shared" si="1"/>
        <v>0</v>
      </c>
      <c r="G14" s="33">
        <v>0</v>
      </c>
      <c r="H14" s="6">
        <f t="shared" si="2"/>
        <v>0</v>
      </c>
      <c r="I14" s="33">
        <v>0</v>
      </c>
      <c r="J14" s="6">
        <f t="shared" si="3"/>
        <v>0</v>
      </c>
      <c r="K14" s="33">
        <v>0</v>
      </c>
      <c r="L14" s="6">
        <f t="shared" si="4"/>
        <v>0</v>
      </c>
    </row>
    <row r="15" spans="2:12" ht="12.75">
      <c r="B15" s="31" t="s">
        <v>32</v>
      </c>
      <c r="C15" s="33">
        <v>0</v>
      </c>
      <c r="D15" s="6">
        <f t="shared" si="0"/>
        <v>0</v>
      </c>
      <c r="E15" s="33">
        <v>0</v>
      </c>
      <c r="F15" s="6">
        <f t="shared" si="1"/>
        <v>0</v>
      </c>
      <c r="G15" s="33">
        <v>0</v>
      </c>
      <c r="H15" s="6">
        <f t="shared" si="2"/>
        <v>0</v>
      </c>
      <c r="I15" s="33">
        <v>951</v>
      </c>
      <c r="J15" s="6">
        <f t="shared" si="3"/>
        <v>0.0009944900441193848</v>
      </c>
      <c r="K15" s="33">
        <v>951</v>
      </c>
      <c r="L15" s="6">
        <f t="shared" si="4"/>
        <v>0.00014152175320302716</v>
      </c>
    </row>
    <row r="16" spans="2:12" ht="12.75">
      <c r="B16" s="31" t="s">
        <v>33</v>
      </c>
      <c r="C16" s="33">
        <v>8834</v>
      </c>
      <c r="D16" s="6">
        <f t="shared" si="0"/>
        <v>0.002613779595121576</v>
      </c>
      <c r="E16" s="33">
        <v>8834</v>
      </c>
      <c r="F16" s="6">
        <f t="shared" si="1"/>
        <v>0.004660295380641785</v>
      </c>
      <c r="G16" s="33">
        <v>828</v>
      </c>
      <c r="H16" s="6">
        <f t="shared" si="2"/>
        <v>0.0016961026510821872</v>
      </c>
      <c r="I16" s="33">
        <v>19230</v>
      </c>
      <c r="J16" s="6">
        <f t="shared" si="3"/>
        <v>0.020109404362161694</v>
      </c>
      <c r="K16" s="33">
        <v>37726</v>
      </c>
      <c r="L16" s="6">
        <f t="shared" si="4"/>
        <v>0.005614142651248584</v>
      </c>
    </row>
    <row r="17" spans="2:12" ht="12.75">
      <c r="B17" s="31" t="s">
        <v>35</v>
      </c>
      <c r="C17" s="33">
        <v>14547</v>
      </c>
      <c r="D17" s="6">
        <f t="shared" si="0"/>
        <v>0.0043041263040789635</v>
      </c>
      <c r="E17" s="33">
        <v>14547</v>
      </c>
      <c r="F17" s="6">
        <f t="shared" si="1"/>
        <v>0.007674135940932312</v>
      </c>
      <c r="G17" s="33">
        <v>10814</v>
      </c>
      <c r="H17" s="6">
        <f t="shared" si="2"/>
        <v>0.02215175612174248</v>
      </c>
      <c r="I17" s="33">
        <v>0</v>
      </c>
      <c r="J17" s="6">
        <f t="shared" si="3"/>
        <v>0</v>
      </c>
      <c r="K17" s="33">
        <v>39908</v>
      </c>
      <c r="L17" s="6">
        <f t="shared" si="4"/>
        <v>0.005938853971426297</v>
      </c>
    </row>
    <row r="18" spans="2:12" ht="12.75">
      <c r="B18" s="31" t="s">
        <v>38</v>
      </c>
      <c r="C18" s="33">
        <v>29591</v>
      </c>
      <c r="D18" s="6">
        <f t="shared" si="0"/>
        <v>0.008755303599642581</v>
      </c>
      <c r="E18" s="33">
        <v>29591</v>
      </c>
      <c r="F18" s="6">
        <f t="shared" si="1"/>
        <v>0.015610459656845264</v>
      </c>
      <c r="G18" s="33">
        <v>6406</v>
      </c>
      <c r="H18" s="6">
        <f t="shared" si="2"/>
        <v>0.01312226278119866</v>
      </c>
      <c r="I18" s="33">
        <v>25886</v>
      </c>
      <c r="J18" s="6">
        <f t="shared" si="3"/>
        <v>0.02706978894014132</v>
      </c>
      <c r="K18" s="33">
        <v>91474</v>
      </c>
      <c r="L18" s="6">
        <f t="shared" si="4"/>
        <v>0.013612577131959734</v>
      </c>
    </row>
    <row r="19" spans="2:12" ht="12.75">
      <c r="B19" s="31" t="s">
        <v>39</v>
      </c>
      <c r="C19" s="33">
        <v>2660</v>
      </c>
      <c r="D19" s="6">
        <f t="shared" si="0"/>
        <v>0.0007870334755516632</v>
      </c>
      <c r="E19" s="33">
        <v>2660</v>
      </c>
      <c r="F19" s="6">
        <f t="shared" si="1"/>
        <v>0.0014032585139808862</v>
      </c>
      <c r="G19" s="33">
        <v>0</v>
      </c>
      <c r="H19" s="6">
        <f t="shared" si="2"/>
        <v>0</v>
      </c>
      <c r="I19" s="33">
        <v>4285</v>
      </c>
      <c r="J19" s="6">
        <f t="shared" si="3"/>
        <v>0.004480956718245598</v>
      </c>
      <c r="K19" s="33">
        <v>9605</v>
      </c>
      <c r="L19" s="6">
        <f t="shared" si="4"/>
        <v>0.0014293548259885131</v>
      </c>
    </row>
    <row r="20" spans="2:12" ht="12.75">
      <c r="B20" s="31" t="s">
        <v>40</v>
      </c>
      <c r="C20" s="33">
        <v>213230</v>
      </c>
      <c r="D20" s="6">
        <f t="shared" si="0"/>
        <v>0.06308990526010569</v>
      </c>
      <c r="E20" s="33">
        <v>213230</v>
      </c>
      <c r="F20" s="6">
        <f t="shared" si="1"/>
        <v>0.11248752366020465</v>
      </c>
      <c r="G20" s="33">
        <v>35498</v>
      </c>
      <c r="H20" s="6">
        <f t="shared" si="2"/>
        <v>0.07271528008226508</v>
      </c>
      <c r="I20" s="33">
        <v>28039</v>
      </c>
      <c r="J20" s="6">
        <f t="shared" si="3"/>
        <v>0.02932124747325282</v>
      </c>
      <c r="K20" s="33">
        <v>489997</v>
      </c>
      <c r="L20" s="6">
        <f t="shared" si="4"/>
        <v>0.07291822765954123</v>
      </c>
    </row>
    <row r="21" spans="2:12" ht="12.75">
      <c r="B21" s="31" t="s">
        <v>42</v>
      </c>
      <c r="C21" s="33">
        <v>0</v>
      </c>
      <c r="D21" s="6">
        <f t="shared" si="0"/>
        <v>0</v>
      </c>
      <c r="E21" s="33">
        <v>0</v>
      </c>
      <c r="F21" s="6">
        <f t="shared" si="1"/>
        <v>0</v>
      </c>
      <c r="G21" s="33">
        <v>0</v>
      </c>
      <c r="H21" s="6">
        <f t="shared" si="2"/>
        <v>0</v>
      </c>
      <c r="I21" s="33">
        <v>1925</v>
      </c>
      <c r="J21" s="6">
        <f t="shared" si="3"/>
        <v>0.0020130318979283027</v>
      </c>
      <c r="K21" s="33">
        <v>1925</v>
      </c>
      <c r="L21" s="6">
        <f t="shared" si="4"/>
        <v>0.0002864662196801549</v>
      </c>
    </row>
    <row r="22" spans="2:12" ht="12.75">
      <c r="B22" s="31" t="s">
        <v>43</v>
      </c>
      <c r="C22" s="33">
        <v>8281</v>
      </c>
      <c r="D22" s="6">
        <f t="shared" si="0"/>
        <v>0.0024501594778358355</v>
      </c>
      <c r="E22" s="33">
        <v>8281</v>
      </c>
      <c r="F22" s="6">
        <f t="shared" si="1"/>
        <v>0.004368565321156285</v>
      </c>
      <c r="G22" s="33">
        <v>0</v>
      </c>
      <c r="H22" s="6">
        <f t="shared" si="2"/>
        <v>0</v>
      </c>
      <c r="I22" s="33">
        <v>1641</v>
      </c>
      <c r="J22" s="6">
        <f t="shared" si="3"/>
        <v>0.0017160443348053739</v>
      </c>
      <c r="K22" s="33">
        <v>18203</v>
      </c>
      <c r="L22" s="6">
        <f t="shared" si="4"/>
        <v>0.002708854336019667</v>
      </c>
    </row>
    <row r="23" spans="2:12" ht="12.75">
      <c r="B23" s="31" t="s">
        <v>44</v>
      </c>
      <c r="C23" s="33">
        <v>13753</v>
      </c>
      <c r="D23" s="6">
        <f t="shared" si="0"/>
        <v>0.0040691997703992564</v>
      </c>
      <c r="E23" s="33">
        <v>13753</v>
      </c>
      <c r="F23" s="6">
        <f t="shared" si="1"/>
        <v>0.007255268549916965</v>
      </c>
      <c r="G23" s="33">
        <v>841</v>
      </c>
      <c r="H23" s="6">
        <f t="shared" si="2"/>
        <v>0.001722732282077439</v>
      </c>
      <c r="I23" s="33">
        <v>8266</v>
      </c>
      <c r="J23" s="6">
        <f t="shared" si="3"/>
        <v>0.008644011256246935</v>
      </c>
      <c r="K23" s="33">
        <v>36613</v>
      </c>
      <c r="L23" s="6">
        <f t="shared" si="4"/>
        <v>0.0054485130915062395</v>
      </c>
    </row>
    <row r="24" spans="2:12" ht="12.75">
      <c r="B24" s="31" t="s">
        <v>45</v>
      </c>
      <c r="C24" s="33">
        <v>287581</v>
      </c>
      <c r="D24" s="6">
        <f t="shared" si="0"/>
        <v>0.08508867441076047</v>
      </c>
      <c r="E24" s="33">
        <v>287581</v>
      </c>
      <c r="F24" s="6">
        <f t="shared" si="1"/>
        <v>0.15171070928914934</v>
      </c>
      <c r="G24" s="33">
        <v>116419</v>
      </c>
      <c r="H24" s="6">
        <f t="shared" si="2"/>
        <v>0.2384765392950932</v>
      </c>
      <c r="I24" s="33">
        <v>22060</v>
      </c>
      <c r="J24" s="6">
        <f t="shared" si="3"/>
        <v>0.023068822684830313</v>
      </c>
      <c r="K24" s="33">
        <v>713641</v>
      </c>
      <c r="L24" s="6">
        <f t="shared" si="4"/>
        <v>0.10619950102793009</v>
      </c>
    </row>
    <row r="25" spans="2:12" ht="12.75">
      <c r="B25" s="31" t="s">
        <v>46</v>
      </c>
      <c r="C25" s="33">
        <v>115481</v>
      </c>
      <c r="D25" s="6">
        <f t="shared" si="0"/>
        <v>0.034168200297060754</v>
      </c>
      <c r="E25" s="33">
        <v>115481</v>
      </c>
      <c r="F25" s="6">
        <f t="shared" si="1"/>
        <v>0.06092093851617546</v>
      </c>
      <c r="G25" s="33">
        <v>25404</v>
      </c>
      <c r="H25" s="6">
        <f t="shared" si="2"/>
        <v>0.052038395831028844</v>
      </c>
      <c r="I25" s="33">
        <v>37411</v>
      </c>
      <c r="J25" s="6">
        <f t="shared" si="3"/>
        <v>0.03912183705630947</v>
      </c>
      <c r="K25" s="33">
        <v>293777</v>
      </c>
      <c r="L25" s="6">
        <f t="shared" si="4"/>
        <v>0.043718019022845125</v>
      </c>
    </row>
    <row r="26" spans="2:12" ht="12.75">
      <c r="B26" s="31" t="s">
        <v>48</v>
      </c>
      <c r="C26" s="33">
        <v>126438</v>
      </c>
      <c r="D26" s="6">
        <f t="shared" si="0"/>
        <v>0.03741012728639142</v>
      </c>
      <c r="E26" s="33">
        <v>126438</v>
      </c>
      <c r="F26" s="6">
        <f t="shared" si="1"/>
        <v>0.0667012030040283</v>
      </c>
      <c r="G26" s="33">
        <v>33139</v>
      </c>
      <c r="H26" s="6">
        <f t="shared" si="2"/>
        <v>0.06788302627320363</v>
      </c>
      <c r="I26" s="33">
        <v>71027</v>
      </c>
      <c r="J26" s="6">
        <f t="shared" si="3"/>
        <v>0.074275125513846</v>
      </c>
      <c r="K26" s="33">
        <v>357042</v>
      </c>
      <c r="L26" s="6">
        <f t="shared" si="4"/>
        <v>0.053132712730930835</v>
      </c>
    </row>
    <row r="27" spans="2:12" ht="12.75">
      <c r="B27" s="31" t="s">
        <v>51</v>
      </c>
      <c r="C27" s="33">
        <v>106333</v>
      </c>
      <c r="D27" s="6">
        <f t="shared" si="0"/>
        <v>0.03146151524655451</v>
      </c>
      <c r="E27" s="33">
        <v>106333</v>
      </c>
      <c r="F27" s="6">
        <f t="shared" si="1"/>
        <v>0.05609499532598856</v>
      </c>
      <c r="G27" s="33">
        <v>43204</v>
      </c>
      <c r="H27" s="6">
        <f t="shared" si="2"/>
        <v>0.0885005059629889</v>
      </c>
      <c r="I27" s="33">
        <v>62303</v>
      </c>
      <c r="J27" s="6">
        <f t="shared" si="3"/>
        <v>0.06515216952552054</v>
      </c>
      <c r="K27" s="33">
        <v>318173</v>
      </c>
      <c r="L27" s="6">
        <f t="shared" si="4"/>
        <v>0.047348476111321515</v>
      </c>
    </row>
    <row r="28" spans="2:12" ht="12.75">
      <c r="B28" s="31" t="s">
        <v>52</v>
      </c>
      <c r="C28" s="33">
        <v>1931</v>
      </c>
      <c r="D28" s="6">
        <f t="shared" si="0"/>
        <v>0.0005713389628910758</v>
      </c>
      <c r="E28" s="33">
        <v>1931</v>
      </c>
      <c r="F28" s="6">
        <f t="shared" si="1"/>
        <v>0.0010186812746229665</v>
      </c>
      <c r="G28" s="33">
        <v>0</v>
      </c>
      <c r="H28" s="6">
        <f t="shared" si="2"/>
        <v>0</v>
      </c>
      <c r="I28" s="33">
        <v>29758</v>
      </c>
      <c r="J28" s="6">
        <f t="shared" si="3"/>
        <v>0.031118858814831393</v>
      </c>
      <c r="K28" s="33">
        <v>33620</v>
      </c>
      <c r="L28" s="6">
        <f t="shared" si="4"/>
        <v>0.005003113925011329</v>
      </c>
    </row>
    <row r="29" spans="2:12" ht="12.75">
      <c r="B29" s="31" t="s">
        <v>53</v>
      </c>
      <c r="C29" s="33">
        <v>8162</v>
      </c>
      <c r="D29" s="6">
        <f t="shared" si="0"/>
        <v>0.002414950085508524</v>
      </c>
      <c r="E29" s="33">
        <v>8162</v>
      </c>
      <c r="F29" s="6">
        <f t="shared" si="1"/>
        <v>0.004305787966583456</v>
      </c>
      <c r="G29" s="33">
        <v>301</v>
      </c>
      <c r="H29" s="6">
        <f t="shared" si="2"/>
        <v>0.0006165783791977517</v>
      </c>
      <c r="I29" s="33">
        <v>997</v>
      </c>
      <c r="J29" s="6">
        <f t="shared" si="3"/>
        <v>0.0010425936634984507</v>
      </c>
      <c r="K29" s="33">
        <v>17622</v>
      </c>
      <c r="L29" s="6">
        <f t="shared" si="4"/>
        <v>0.002622393622443475</v>
      </c>
    </row>
    <row r="30" spans="2:12" ht="12.75">
      <c r="B30" s="31" t="s">
        <v>54</v>
      </c>
      <c r="C30" s="33">
        <v>3840</v>
      </c>
      <c r="D30" s="6">
        <f t="shared" si="0"/>
        <v>0.0011361686263602956</v>
      </c>
      <c r="E30" s="33">
        <v>3840</v>
      </c>
      <c r="F30" s="6">
        <f t="shared" si="1"/>
        <v>0.0020257566517618807</v>
      </c>
      <c r="G30" s="33">
        <v>0</v>
      </c>
      <c r="H30" s="6">
        <f t="shared" si="2"/>
        <v>0</v>
      </c>
      <c r="I30" s="33">
        <v>9320</v>
      </c>
      <c r="J30" s="6">
        <f t="shared" si="3"/>
        <v>0.009746211578541185</v>
      </c>
      <c r="K30" s="33">
        <v>17000</v>
      </c>
      <c r="L30" s="6">
        <f t="shared" si="4"/>
        <v>0.002529831550422147</v>
      </c>
    </row>
    <row r="31" spans="2:12" ht="12.75">
      <c r="B31" s="31" t="s">
        <v>55</v>
      </c>
      <c r="C31" s="33">
        <v>6280</v>
      </c>
      <c r="D31" s="6">
        <f t="shared" si="0"/>
        <v>0.0018581091076934001</v>
      </c>
      <c r="E31" s="33">
        <v>6280</v>
      </c>
      <c r="F31" s="6">
        <f t="shared" si="1"/>
        <v>0.0033129561909022425</v>
      </c>
      <c r="G31" s="33">
        <v>0</v>
      </c>
      <c r="H31" s="6">
        <f t="shared" si="2"/>
        <v>0</v>
      </c>
      <c r="I31" s="33">
        <v>1585</v>
      </c>
      <c r="J31" s="6">
        <f t="shared" si="3"/>
        <v>0.0016574834068656414</v>
      </c>
      <c r="K31" s="33">
        <v>14145</v>
      </c>
      <c r="L31" s="6">
        <f t="shared" si="4"/>
        <v>0.0021049686635718394</v>
      </c>
    </row>
    <row r="32" spans="2:12" ht="12.75">
      <c r="B32" s="31" t="s">
        <v>58</v>
      </c>
      <c r="C32" s="33">
        <v>956973</v>
      </c>
      <c r="D32" s="6">
        <f t="shared" si="0"/>
        <v>0.28314653616507585</v>
      </c>
      <c r="E32" s="33">
        <v>0</v>
      </c>
      <c r="F32" s="6">
        <f t="shared" si="1"/>
        <v>0</v>
      </c>
      <c r="G32" s="33">
        <v>0</v>
      </c>
      <c r="H32" s="6">
        <f t="shared" si="2"/>
        <v>0</v>
      </c>
      <c r="I32" s="33">
        <v>0</v>
      </c>
      <c r="J32" s="6">
        <f t="shared" si="3"/>
        <v>0</v>
      </c>
      <c r="K32" s="33">
        <v>956973</v>
      </c>
      <c r="L32" s="6">
        <f t="shared" si="4"/>
        <v>0.14241061695894902</v>
      </c>
    </row>
    <row r="33" spans="2:12" ht="12.75">
      <c r="B33" s="31" t="s">
        <v>61</v>
      </c>
      <c r="C33" s="33">
        <v>460158</v>
      </c>
      <c r="D33" s="6">
        <f t="shared" si="0"/>
        <v>0.13615028197101586</v>
      </c>
      <c r="E33" s="33">
        <v>0</v>
      </c>
      <c r="F33" s="6">
        <f t="shared" si="1"/>
        <v>0</v>
      </c>
      <c r="G33" s="33">
        <v>0</v>
      </c>
      <c r="H33" s="6">
        <f t="shared" si="2"/>
        <v>0</v>
      </c>
      <c r="I33" s="33">
        <v>0</v>
      </c>
      <c r="J33" s="6">
        <f t="shared" si="3"/>
        <v>0</v>
      </c>
      <c r="K33" s="33">
        <v>460158</v>
      </c>
      <c r="L33" s="6">
        <f t="shared" si="4"/>
        <v>0.0684777780340679</v>
      </c>
    </row>
    <row r="34" spans="2:12" ht="12.75">
      <c r="B34" s="31" t="s">
        <v>63</v>
      </c>
      <c r="C34" s="33">
        <v>70632</v>
      </c>
      <c r="D34" s="6">
        <f t="shared" si="0"/>
        <v>0.02089840167111469</v>
      </c>
      <c r="E34" s="33">
        <v>3570</v>
      </c>
      <c r="F34" s="6">
        <f t="shared" si="1"/>
        <v>0.0018833206371848734</v>
      </c>
      <c r="G34" s="33">
        <v>2832</v>
      </c>
      <c r="H34" s="6">
        <f t="shared" si="2"/>
        <v>0.005801162690657916</v>
      </c>
      <c r="I34" s="33">
        <v>6909</v>
      </c>
      <c r="J34" s="6">
        <f t="shared" si="3"/>
        <v>0.00722495448456449</v>
      </c>
      <c r="K34" s="33">
        <v>83943</v>
      </c>
      <c r="L34" s="6">
        <f t="shared" si="4"/>
        <v>0.012491861755122723</v>
      </c>
    </row>
    <row r="35" spans="2:12" ht="12.75">
      <c r="B35" s="31" t="s">
        <v>67</v>
      </c>
      <c r="C35" s="33">
        <v>61093</v>
      </c>
      <c r="D35" s="6">
        <f t="shared" si="0"/>
        <v>0.018076028617247275</v>
      </c>
      <c r="E35" s="33">
        <v>61093</v>
      </c>
      <c r="F35" s="6">
        <f t="shared" si="1"/>
        <v>0.0322290497724189</v>
      </c>
      <c r="G35" s="33">
        <v>8158</v>
      </c>
      <c r="H35" s="6">
        <f t="shared" si="2"/>
        <v>0.016711117666097203</v>
      </c>
      <c r="I35" s="33">
        <v>7608</v>
      </c>
      <c r="J35" s="6">
        <f t="shared" si="3"/>
        <v>0.007955920352955078</v>
      </c>
      <c r="K35" s="33">
        <v>137952</v>
      </c>
      <c r="L35" s="6">
        <f t="shared" si="4"/>
        <v>0.020529136590813884</v>
      </c>
    </row>
    <row r="36" spans="2:12" ht="12.75">
      <c r="B36" s="31" t="s">
        <v>68</v>
      </c>
      <c r="C36" s="33">
        <v>10553</v>
      </c>
      <c r="D36" s="6">
        <f t="shared" si="0"/>
        <v>0.003122392581765677</v>
      </c>
      <c r="E36" s="33">
        <v>10553</v>
      </c>
      <c r="F36" s="6">
        <f t="shared" si="1"/>
        <v>0.005567138006782065</v>
      </c>
      <c r="G36" s="33">
        <v>255</v>
      </c>
      <c r="H36" s="6">
        <f t="shared" si="2"/>
        <v>0.0005223504541376302</v>
      </c>
      <c r="I36" s="33">
        <v>35036</v>
      </c>
      <c r="J36" s="6">
        <f t="shared" si="3"/>
        <v>0.03663822627315117</v>
      </c>
      <c r="K36" s="33">
        <v>56397</v>
      </c>
      <c r="L36" s="6">
        <f t="shared" si="4"/>
        <v>0.008392641761715166</v>
      </c>
    </row>
    <row r="37" spans="2:12" ht="12.75">
      <c r="B37" s="31" t="s">
        <v>70</v>
      </c>
      <c r="C37" s="33">
        <v>4614</v>
      </c>
      <c r="D37" s="6">
        <f t="shared" si="0"/>
        <v>0.0013651776151110428</v>
      </c>
      <c r="E37" s="33">
        <v>4614</v>
      </c>
      <c r="F37" s="6">
        <f t="shared" si="1"/>
        <v>0.0024340732268826348</v>
      </c>
      <c r="G37" s="33">
        <v>0</v>
      </c>
      <c r="H37" s="6">
        <f t="shared" si="2"/>
        <v>0</v>
      </c>
      <c r="I37" s="33">
        <v>20085</v>
      </c>
      <c r="J37" s="6">
        <f t="shared" si="3"/>
        <v>0.021003504244098678</v>
      </c>
      <c r="K37" s="33">
        <v>29313</v>
      </c>
      <c r="L37" s="6">
        <f t="shared" si="4"/>
        <v>0.004362173661030847</v>
      </c>
    </row>
    <row r="38" spans="2:12" ht="12.75">
      <c r="B38" s="31" t="s">
        <v>73</v>
      </c>
      <c r="C38" s="33">
        <v>4530</v>
      </c>
      <c r="D38" s="6">
        <f t="shared" si="0"/>
        <v>0.0013403239264094112</v>
      </c>
      <c r="E38" s="33">
        <v>4530</v>
      </c>
      <c r="F38" s="6">
        <f t="shared" si="1"/>
        <v>0.0023897598001253436</v>
      </c>
      <c r="G38" s="33">
        <v>0</v>
      </c>
      <c r="H38" s="6">
        <f t="shared" si="2"/>
        <v>0</v>
      </c>
      <c r="I38" s="33">
        <v>16130</v>
      </c>
      <c r="J38" s="6">
        <f t="shared" si="3"/>
        <v>0.016867638708355077</v>
      </c>
      <c r="K38" s="33">
        <v>25190</v>
      </c>
      <c r="L38" s="6">
        <f t="shared" si="4"/>
        <v>0.0037486151032431695</v>
      </c>
    </row>
    <row r="39" spans="2:12" ht="12.75">
      <c r="B39" s="31" t="s">
        <v>75</v>
      </c>
      <c r="C39" s="33">
        <v>13230</v>
      </c>
      <c r="D39" s="6">
        <f t="shared" si="0"/>
        <v>0.003914455970506956</v>
      </c>
      <c r="E39" s="33">
        <v>13230</v>
      </c>
      <c r="F39" s="6">
        <f t="shared" si="1"/>
        <v>0.006979364714273355</v>
      </c>
      <c r="G39" s="33">
        <v>363</v>
      </c>
      <c r="H39" s="6">
        <f t="shared" si="2"/>
        <v>0.0007435812347135676</v>
      </c>
      <c r="I39" s="33">
        <v>17193</v>
      </c>
      <c r="J39" s="6">
        <f t="shared" si="3"/>
        <v>0.017979250608353925</v>
      </c>
      <c r="K39" s="33">
        <v>44016</v>
      </c>
      <c r="L39" s="6">
        <f t="shared" si="4"/>
        <v>0.006550180324904778</v>
      </c>
    </row>
    <row r="40" spans="2:12" ht="12.75">
      <c r="B40" s="31" t="s">
        <v>78</v>
      </c>
      <c r="C40" s="33">
        <v>620</v>
      </c>
      <c r="D40" s="6">
        <f t="shared" si="0"/>
        <v>0.00018344389279775607</v>
      </c>
      <c r="E40" s="33">
        <v>620</v>
      </c>
      <c r="F40" s="6">
        <f t="shared" si="1"/>
        <v>0.000327075292732387</v>
      </c>
      <c r="G40" s="33">
        <v>0</v>
      </c>
      <c r="H40" s="6">
        <f t="shared" si="2"/>
        <v>0</v>
      </c>
      <c r="I40" s="33">
        <v>63</v>
      </c>
      <c r="J40" s="6">
        <f t="shared" si="3"/>
        <v>6.5881043932199E-05</v>
      </c>
      <c r="K40" s="33">
        <v>1303</v>
      </c>
      <c r="L40" s="6">
        <f t="shared" si="4"/>
        <v>0.00019390414765882693</v>
      </c>
    </row>
    <row r="41" spans="2:12" ht="12.75">
      <c r="B41" s="31" t="s">
        <v>79</v>
      </c>
      <c r="C41" s="33">
        <v>157091</v>
      </c>
      <c r="D41" s="6">
        <f t="shared" si="0"/>
        <v>0.04647965252176177</v>
      </c>
      <c r="E41" s="33">
        <v>157091</v>
      </c>
      <c r="F41" s="6">
        <f t="shared" si="1"/>
        <v>0.08287191098487647</v>
      </c>
      <c r="G41" s="33">
        <v>55228</v>
      </c>
      <c r="H41" s="6">
        <f t="shared" si="2"/>
        <v>0.11313086620044328</v>
      </c>
      <c r="I41" s="33">
        <v>17356</v>
      </c>
      <c r="J41" s="6">
        <f t="shared" si="3"/>
        <v>0.01814970473789279</v>
      </c>
      <c r="K41" s="33">
        <v>386766</v>
      </c>
      <c r="L41" s="6">
        <f t="shared" si="4"/>
        <v>0.057556048790033655</v>
      </c>
    </row>
    <row r="42" spans="2:12" ht="12.75">
      <c r="B42" s="31" t="s">
        <v>81</v>
      </c>
      <c r="C42" s="33">
        <v>1884</v>
      </c>
      <c r="D42" s="6">
        <f t="shared" si="0"/>
        <v>0.0005574327323080201</v>
      </c>
      <c r="E42" s="33">
        <v>1885</v>
      </c>
      <c r="F42" s="6">
        <f t="shared" si="1"/>
        <v>0.0009944143980654024</v>
      </c>
      <c r="G42" s="33">
        <v>0</v>
      </c>
      <c r="H42" s="6">
        <f t="shared" si="2"/>
        <v>0</v>
      </c>
      <c r="I42" s="33">
        <v>0</v>
      </c>
      <c r="J42" s="6">
        <f t="shared" si="3"/>
        <v>0</v>
      </c>
      <c r="K42" s="33">
        <v>3769</v>
      </c>
      <c r="L42" s="6">
        <f t="shared" si="4"/>
        <v>0.0005608785360906513</v>
      </c>
    </row>
    <row r="43" spans="2:12" ht="12.75">
      <c r="B43" s="31" t="s">
        <v>82</v>
      </c>
      <c r="C43" s="33">
        <v>3210</v>
      </c>
      <c r="D43" s="6">
        <f t="shared" si="0"/>
        <v>0.0009497659610980596</v>
      </c>
      <c r="E43" s="33">
        <v>3210</v>
      </c>
      <c r="F43" s="6">
        <f t="shared" si="1"/>
        <v>0.0016934059510821972</v>
      </c>
      <c r="G43" s="33">
        <v>8297</v>
      </c>
      <c r="H43" s="6">
        <f t="shared" si="2"/>
        <v>0.01699584987443105</v>
      </c>
      <c r="I43" s="33">
        <v>0</v>
      </c>
      <c r="J43" s="6">
        <f t="shared" si="3"/>
        <v>0</v>
      </c>
      <c r="K43" s="33">
        <v>14717</v>
      </c>
      <c r="L43" s="6">
        <f t="shared" si="4"/>
        <v>0.002190090054562514</v>
      </c>
    </row>
    <row r="44" spans="2:12" ht="12.75">
      <c r="B44" s="31" t="s">
        <v>88</v>
      </c>
      <c r="C44" s="33">
        <v>0</v>
      </c>
      <c r="D44" s="6">
        <f t="shared" si="0"/>
        <v>0</v>
      </c>
      <c r="E44" s="33">
        <v>0</v>
      </c>
      <c r="F44" s="6">
        <f t="shared" si="1"/>
        <v>0</v>
      </c>
      <c r="G44" s="33">
        <v>0</v>
      </c>
      <c r="H44" s="6">
        <f t="shared" si="2"/>
        <v>0</v>
      </c>
      <c r="I44" s="33">
        <v>18360</v>
      </c>
      <c r="J44" s="6">
        <f t="shared" si="3"/>
        <v>0.019199618517383707</v>
      </c>
      <c r="K44" s="33">
        <v>18360</v>
      </c>
      <c r="L44" s="6">
        <f t="shared" si="4"/>
        <v>0.0027322180744559187</v>
      </c>
    </row>
    <row r="45" spans="2:12" ht="12.75">
      <c r="B45" s="31" t="s">
        <v>89</v>
      </c>
      <c r="C45" s="33">
        <v>28673</v>
      </c>
      <c r="D45" s="6">
        <f t="shared" si="0"/>
        <v>0.008483688287403321</v>
      </c>
      <c r="E45" s="33">
        <v>28673</v>
      </c>
      <c r="F45" s="6">
        <f t="shared" si="1"/>
        <v>0.01512617720728344</v>
      </c>
      <c r="G45" s="33">
        <v>4034</v>
      </c>
      <c r="H45" s="6">
        <f t="shared" si="2"/>
        <v>0.00826337934114196</v>
      </c>
      <c r="I45" s="33">
        <v>40668</v>
      </c>
      <c r="J45" s="6">
        <f t="shared" si="3"/>
        <v>0.04252778245451855</v>
      </c>
      <c r="K45" s="33">
        <v>102048</v>
      </c>
      <c r="L45" s="6">
        <f t="shared" si="4"/>
        <v>0.01518613235632231</v>
      </c>
    </row>
    <row r="46" spans="2:12" ht="12.75">
      <c r="B46" s="31" t="s">
        <v>93</v>
      </c>
      <c r="C46" s="33">
        <v>21</v>
      </c>
      <c r="D46" s="6">
        <f t="shared" si="0"/>
        <v>6.213422175407867E-06</v>
      </c>
      <c r="E46" s="33">
        <v>21</v>
      </c>
      <c r="F46" s="6">
        <f t="shared" si="1"/>
        <v>1.1078356689322785E-05</v>
      </c>
      <c r="G46" s="33">
        <v>0</v>
      </c>
      <c r="H46" s="6">
        <f t="shared" si="2"/>
        <v>0</v>
      </c>
      <c r="I46" s="33">
        <v>10247</v>
      </c>
      <c r="J46" s="6">
        <f t="shared" si="3"/>
        <v>0.01071560408211497</v>
      </c>
      <c r="K46" s="33">
        <v>10289</v>
      </c>
      <c r="L46" s="6">
        <f t="shared" si="4"/>
        <v>0.0015311433424878512</v>
      </c>
    </row>
    <row r="47" spans="2:12" ht="12.75">
      <c r="B47" s="31" t="s">
        <v>97</v>
      </c>
      <c r="C47" s="33">
        <v>0</v>
      </c>
      <c r="D47" s="6">
        <f t="shared" si="0"/>
        <v>0</v>
      </c>
      <c r="E47" s="33">
        <v>0</v>
      </c>
      <c r="F47" s="6">
        <f t="shared" si="1"/>
        <v>0</v>
      </c>
      <c r="G47" s="33">
        <v>0</v>
      </c>
      <c r="H47" s="6">
        <f t="shared" si="2"/>
        <v>0</v>
      </c>
      <c r="I47" s="33">
        <v>1240</v>
      </c>
      <c r="J47" s="6">
        <f t="shared" si="3"/>
        <v>0.001296706261522647</v>
      </c>
      <c r="K47" s="33">
        <v>1240</v>
      </c>
      <c r="L47" s="6">
        <f t="shared" si="4"/>
        <v>0.00018452888956020368</v>
      </c>
    </row>
    <row r="48" spans="2:12" ht="12.75">
      <c r="B48" s="31" t="s">
        <v>99</v>
      </c>
      <c r="C48" s="33">
        <v>103456</v>
      </c>
      <c r="D48" s="6">
        <f t="shared" si="0"/>
        <v>0.03061027640852363</v>
      </c>
      <c r="E48" s="33">
        <v>103456</v>
      </c>
      <c r="F48" s="6">
        <f t="shared" si="1"/>
        <v>0.05457726045955134</v>
      </c>
      <c r="G48" s="33">
        <v>20709</v>
      </c>
      <c r="H48" s="6">
        <f t="shared" si="2"/>
        <v>0.04242100217543601</v>
      </c>
      <c r="I48" s="33">
        <v>69376</v>
      </c>
      <c r="J48" s="6">
        <f t="shared" si="3"/>
        <v>0.07254862387047996</v>
      </c>
      <c r="K48" s="33">
        <v>296997</v>
      </c>
      <c r="L48" s="6">
        <f t="shared" si="4"/>
        <v>0.0441971988812192</v>
      </c>
    </row>
    <row r="49" spans="2:12" ht="12.75">
      <c r="B49" s="31" t="s">
        <v>106</v>
      </c>
      <c r="C49" s="33">
        <v>35</v>
      </c>
      <c r="D49" s="6">
        <f t="shared" si="0"/>
        <v>1.0355703625679778E-05</v>
      </c>
      <c r="E49" s="33">
        <v>35</v>
      </c>
      <c r="F49" s="6">
        <f t="shared" si="1"/>
        <v>1.8463927815537977E-05</v>
      </c>
      <c r="G49" s="33">
        <v>251</v>
      </c>
      <c r="H49" s="6">
        <f t="shared" si="2"/>
        <v>0.0005141567215237065</v>
      </c>
      <c r="I49" s="33">
        <v>4674</v>
      </c>
      <c r="J49" s="6">
        <f t="shared" si="3"/>
        <v>0.004887746021255525</v>
      </c>
      <c r="K49" s="33">
        <v>4995</v>
      </c>
      <c r="L49" s="6">
        <f t="shared" si="4"/>
        <v>0.0007433240349622721</v>
      </c>
    </row>
    <row r="50" spans="2:12" ht="12.75">
      <c r="B50" s="31" t="s">
        <v>110</v>
      </c>
      <c r="C50" s="33">
        <v>0</v>
      </c>
      <c r="D50" s="6">
        <f t="shared" si="0"/>
        <v>0</v>
      </c>
      <c r="E50" s="33">
        <v>0</v>
      </c>
      <c r="F50" s="6">
        <f t="shared" si="1"/>
        <v>0</v>
      </c>
      <c r="G50" s="33">
        <v>0</v>
      </c>
      <c r="H50" s="6">
        <f t="shared" si="2"/>
        <v>0</v>
      </c>
      <c r="I50" s="33">
        <v>4047</v>
      </c>
      <c r="J50" s="6">
        <f t="shared" si="3"/>
        <v>0.004232072774501735</v>
      </c>
      <c r="K50" s="33">
        <v>4047</v>
      </c>
      <c r="L50" s="6">
        <f t="shared" si="4"/>
        <v>0.0006022487226210841</v>
      </c>
    </row>
    <row r="51" spans="2:12" ht="12.75">
      <c r="B51" s="31" t="s">
        <v>112</v>
      </c>
      <c r="C51" s="33">
        <v>0</v>
      </c>
      <c r="D51" s="6">
        <f t="shared" si="0"/>
        <v>0</v>
      </c>
      <c r="E51" s="33">
        <v>0</v>
      </c>
      <c r="F51" s="6">
        <f t="shared" si="1"/>
        <v>0</v>
      </c>
      <c r="G51" s="33">
        <v>0</v>
      </c>
      <c r="H51" s="6">
        <f t="shared" si="2"/>
        <v>0</v>
      </c>
      <c r="I51" s="33">
        <v>15716</v>
      </c>
      <c r="J51" s="6">
        <f t="shared" si="3"/>
        <v>0.01643470613394348</v>
      </c>
      <c r="K51" s="33">
        <v>15716</v>
      </c>
      <c r="L51" s="6">
        <f t="shared" si="4"/>
        <v>0.0023387548615549686</v>
      </c>
    </row>
    <row r="52" spans="2:12" ht="12.75">
      <c r="B52" s="31" t="s">
        <v>115</v>
      </c>
      <c r="C52" s="33">
        <v>85437</v>
      </c>
      <c r="D52" s="6">
        <f t="shared" si="0"/>
        <v>0.025278864304777233</v>
      </c>
      <c r="E52" s="33">
        <v>85437</v>
      </c>
      <c r="F52" s="6">
        <f t="shared" si="1"/>
        <v>0.04507150287931766</v>
      </c>
      <c r="G52" s="33">
        <v>4226</v>
      </c>
      <c r="H52" s="6">
        <f t="shared" si="2"/>
        <v>0.008656678506610295</v>
      </c>
      <c r="I52" s="33">
        <v>5189</v>
      </c>
      <c r="J52" s="6">
        <f t="shared" si="3"/>
        <v>0.00542629741212985</v>
      </c>
      <c r="K52" s="33">
        <v>180289</v>
      </c>
      <c r="L52" s="6">
        <f t="shared" si="4"/>
        <v>0.02682945884670932</v>
      </c>
    </row>
    <row r="53" spans="2:12" ht="12.75">
      <c r="B53" s="31" t="s">
        <v>120</v>
      </c>
      <c r="C53" s="33">
        <v>0</v>
      </c>
      <c r="D53" s="6">
        <f t="shared" si="0"/>
        <v>0</v>
      </c>
      <c r="E53" s="33">
        <v>0</v>
      </c>
      <c r="F53" s="6">
        <f t="shared" si="1"/>
        <v>0</v>
      </c>
      <c r="G53" s="33">
        <v>0</v>
      </c>
      <c r="H53" s="6">
        <f t="shared" si="2"/>
        <v>0</v>
      </c>
      <c r="I53" s="33">
        <v>673</v>
      </c>
      <c r="J53" s="6">
        <f t="shared" si="3"/>
        <v>0.0007037768661328559</v>
      </c>
      <c r="K53" s="33">
        <v>673</v>
      </c>
      <c r="L53" s="6">
        <f t="shared" si="4"/>
        <v>0.00010015156667259441</v>
      </c>
    </row>
    <row r="54" spans="2:12" ht="12.75">
      <c r="B54" s="31" t="s">
        <v>121</v>
      </c>
      <c r="C54" s="33">
        <v>856</v>
      </c>
      <c r="D54" s="6">
        <f t="shared" si="0"/>
        <v>0.0002532709229594826</v>
      </c>
      <c r="E54" s="33">
        <v>856</v>
      </c>
      <c r="F54" s="6">
        <f t="shared" si="1"/>
        <v>0.0004515749202885859</v>
      </c>
      <c r="G54" s="33">
        <v>0</v>
      </c>
      <c r="H54" s="6">
        <f t="shared" si="2"/>
        <v>0</v>
      </c>
      <c r="I54" s="33">
        <v>2440</v>
      </c>
      <c r="J54" s="6">
        <f t="shared" si="3"/>
        <v>0.0025515832888026277</v>
      </c>
      <c r="K54" s="33">
        <v>4152</v>
      </c>
      <c r="L54" s="6">
        <f t="shared" si="4"/>
        <v>0.0006178741527854562</v>
      </c>
    </row>
    <row r="55" spans="2:12" ht="12.75">
      <c r="B55" s="31" t="s">
        <v>122</v>
      </c>
      <c r="C55" s="33">
        <v>12133</v>
      </c>
      <c r="D55" s="6">
        <f t="shared" si="0"/>
        <v>0.003589878631153507</v>
      </c>
      <c r="E55" s="33">
        <v>12133</v>
      </c>
      <c r="F55" s="6">
        <f t="shared" si="1"/>
        <v>0.006400652462454921</v>
      </c>
      <c r="G55" s="33">
        <v>1504</v>
      </c>
      <c r="H55" s="6">
        <f t="shared" si="2"/>
        <v>0.0030808434628352773</v>
      </c>
      <c r="I55" s="33">
        <v>5812</v>
      </c>
      <c r="J55" s="6">
        <f t="shared" si="3"/>
        <v>0.006077787735459374</v>
      </c>
      <c r="K55" s="33">
        <v>31582</v>
      </c>
      <c r="L55" s="6">
        <f t="shared" si="4"/>
        <v>0.004699831766201897</v>
      </c>
    </row>
    <row r="56" spans="2:12" ht="12.75">
      <c r="B56" s="31" t="s">
        <v>123</v>
      </c>
      <c r="C56" s="33">
        <v>217</v>
      </c>
      <c r="D56" s="6">
        <f t="shared" si="0"/>
        <v>6.420536247921463E-05</v>
      </c>
      <c r="E56" s="33">
        <v>217</v>
      </c>
      <c r="F56" s="6">
        <f t="shared" si="1"/>
        <v>0.00011447635245633545</v>
      </c>
      <c r="G56" s="33">
        <v>0</v>
      </c>
      <c r="H56" s="6">
        <f t="shared" si="2"/>
        <v>0</v>
      </c>
      <c r="I56" s="33">
        <v>0</v>
      </c>
      <c r="J56" s="6">
        <f t="shared" si="3"/>
        <v>0</v>
      </c>
      <c r="K56" s="33">
        <v>434</v>
      </c>
      <c r="L56" s="6">
        <f t="shared" si="4"/>
        <v>6.458511134607129E-05</v>
      </c>
    </row>
    <row r="57" spans="2:12" ht="12.75">
      <c r="B57" s="31" t="s">
        <v>127</v>
      </c>
      <c r="C57" s="33">
        <v>36825</v>
      </c>
      <c r="D57" s="6">
        <f t="shared" si="0"/>
        <v>0.010895679600447366</v>
      </c>
      <c r="E57" s="33">
        <v>36825</v>
      </c>
      <c r="F57" s="6">
        <f t="shared" si="1"/>
        <v>0.0194266897659196</v>
      </c>
      <c r="G57" s="33">
        <v>4295</v>
      </c>
      <c r="H57" s="6">
        <f t="shared" si="2"/>
        <v>0.008798020394200476</v>
      </c>
      <c r="I57" s="33">
        <v>38896</v>
      </c>
      <c r="J57" s="6">
        <f t="shared" si="3"/>
        <v>0.040674747377568446</v>
      </c>
      <c r="K57" s="33">
        <v>116841</v>
      </c>
      <c r="L57" s="6">
        <f t="shared" si="4"/>
        <v>0.017387532246051416</v>
      </c>
    </row>
    <row r="58" spans="2:12" ht="12.75">
      <c r="B58" s="31" t="s">
        <v>128</v>
      </c>
      <c r="C58" s="33">
        <v>0</v>
      </c>
      <c r="D58" s="6">
        <f t="shared" si="0"/>
        <v>0</v>
      </c>
      <c r="E58" s="33">
        <v>0</v>
      </c>
      <c r="F58" s="6">
        <f t="shared" si="1"/>
        <v>0</v>
      </c>
      <c r="G58" s="33">
        <v>0</v>
      </c>
      <c r="H58" s="6">
        <f t="shared" si="2"/>
        <v>0</v>
      </c>
      <c r="I58" s="33">
        <v>9506</v>
      </c>
      <c r="J58" s="6">
        <f t="shared" si="3"/>
        <v>0.009940717517769582</v>
      </c>
      <c r="K58" s="33">
        <v>9506</v>
      </c>
      <c r="L58" s="6">
        <f t="shared" si="4"/>
        <v>0.0014146222775478193</v>
      </c>
    </row>
    <row r="59" spans="2:12" ht="12.75">
      <c r="B59" s="31" t="s">
        <v>130</v>
      </c>
      <c r="C59" s="33">
        <v>0</v>
      </c>
      <c r="D59" s="6">
        <f t="shared" si="0"/>
        <v>0</v>
      </c>
      <c r="E59" s="33">
        <v>0</v>
      </c>
      <c r="F59" s="6">
        <f t="shared" si="1"/>
        <v>0</v>
      </c>
      <c r="G59" s="33">
        <v>0</v>
      </c>
      <c r="H59" s="6">
        <f t="shared" si="2"/>
        <v>0</v>
      </c>
      <c r="I59" s="33">
        <v>13264</v>
      </c>
      <c r="J59" s="6">
        <f t="shared" si="3"/>
        <v>0.013870574074868055</v>
      </c>
      <c r="K59" s="33">
        <v>13264</v>
      </c>
      <c r="L59" s="6">
        <f t="shared" si="4"/>
        <v>0.0019738638638117268</v>
      </c>
    </row>
    <row r="60" spans="2:12" ht="12.75">
      <c r="B60" s="31" t="s">
        <v>131</v>
      </c>
      <c r="C60" s="33">
        <v>6191</v>
      </c>
      <c r="D60" s="6">
        <f t="shared" si="0"/>
        <v>0.0018317760327595288</v>
      </c>
      <c r="E60" s="33">
        <v>6191</v>
      </c>
      <c r="F60" s="6">
        <f t="shared" si="1"/>
        <v>0.003266005060171303</v>
      </c>
      <c r="G60" s="33">
        <v>0</v>
      </c>
      <c r="H60" s="6">
        <f t="shared" si="2"/>
        <v>0</v>
      </c>
      <c r="I60" s="33">
        <v>8450</v>
      </c>
      <c r="J60" s="6">
        <f t="shared" si="3"/>
        <v>0.008836425733763198</v>
      </c>
      <c r="K60" s="33">
        <v>20832</v>
      </c>
      <c r="L60" s="6">
        <f t="shared" si="4"/>
        <v>0.0031000853446114217</v>
      </c>
    </row>
    <row r="61" spans="2:12" ht="12.75">
      <c r="B61" s="31" t="s">
        <v>132</v>
      </c>
      <c r="C61" s="33">
        <v>17469</v>
      </c>
      <c r="D61" s="6">
        <f t="shared" si="0"/>
        <v>0.005168679618200001</v>
      </c>
      <c r="E61" s="33">
        <v>17469</v>
      </c>
      <c r="F61" s="6">
        <f t="shared" si="1"/>
        <v>0.009215610143132368</v>
      </c>
      <c r="G61" s="33">
        <v>1309</v>
      </c>
      <c r="H61" s="6">
        <f t="shared" si="2"/>
        <v>0.002681398997906501</v>
      </c>
      <c r="I61" s="33">
        <v>45034</v>
      </c>
      <c r="J61" s="6">
        <f t="shared" si="3"/>
        <v>0.047093443372105546</v>
      </c>
      <c r="K61" s="33">
        <v>81281</v>
      </c>
      <c r="L61" s="6">
        <f t="shared" si="4"/>
        <v>0.012095719897050737</v>
      </c>
    </row>
    <row r="62" spans="2:12" ht="12.75">
      <c r="B62" s="31" t="s">
        <v>134</v>
      </c>
      <c r="C62" s="33">
        <v>2388</v>
      </c>
      <c r="D62" s="6">
        <f t="shared" si="0"/>
        <v>0.0007065548645178089</v>
      </c>
      <c r="E62" s="33">
        <v>2388</v>
      </c>
      <c r="F62" s="6">
        <f t="shared" si="1"/>
        <v>0.0012597674178144195</v>
      </c>
      <c r="G62" s="33">
        <v>0</v>
      </c>
      <c r="H62" s="6">
        <f t="shared" si="2"/>
        <v>0</v>
      </c>
      <c r="I62" s="33">
        <v>5998</v>
      </c>
      <c r="J62" s="6">
        <f t="shared" si="3"/>
        <v>0.006272293674687771</v>
      </c>
      <c r="K62" s="33">
        <v>10774</v>
      </c>
      <c r="L62" s="6">
        <f t="shared" si="4"/>
        <v>0.001603317948485189</v>
      </c>
    </row>
    <row r="63" spans="2:12" ht="12.75">
      <c r="B63" s="31" t="s">
        <v>135</v>
      </c>
      <c r="C63" s="33">
        <v>120436</v>
      </c>
      <c r="D63" s="6">
        <f t="shared" si="0"/>
        <v>0.03563427205321056</v>
      </c>
      <c r="E63" s="33">
        <v>120436</v>
      </c>
      <c r="F63" s="6">
        <f t="shared" si="1"/>
        <v>0.0635349031540609</v>
      </c>
      <c r="G63" s="33">
        <v>49175</v>
      </c>
      <c r="H63" s="6">
        <f t="shared" si="2"/>
        <v>0.10073170032242337</v>
      </c>
      <c r="I63" s="33">
        <v>2701</v>
      </c>
      <c r="J63" s="6">
        <f t="shared" si="3"/>
        <v>0.0028245190422360234</v>
      </c>
      <c r="K63" s="33">
        <v>292748</v>
      </c>
      <c r="L63" s="6">
        <f t="shared" si="4"/>
        <v>0.043564889807234275</v>
      </c>
    </row>
    <row r="64" spans="2:12" ht="12.75">
      <c r="B64" s="31" t="s">
        <v>136</v>
      </c>
      <c r="C64" s="33">
        <v>834</v>
      </c>
      <c r="D64" s="6">
        <f t="shared" si="0"/>
        <v>0.0002467616235376267</v>
      </c>
      <c r="E64" s="33">
        <v>834</v>
      </c>
      <c r="F64" s="6">
        <f t="shared" si="1"/>
        <v>0.00043996902280453345</v>
      </c>
      <c r="G64" s="33">
        <v>0</v>
      </c>
      <c r="H64" s="6">
        <f t="shared" si="2"/>
        <v>0</v>
      </c>
      <c r="I64" s="33">
        <v>7513</v>
      </c>
      <c r="J64" s="6">
        <f t="shared" si="3"/>
        <v>0.007856575921628747</v>
      </c>
      <c r="K64" s="33">
        <v>9181</v>
      </c>
      <c r="L64" s="6">
        <f t="shared" si="4"/>
        <v>0.0013662578508485724</v>
      </c>
    </row>
    <row r="65" spans="2:12" ht="12.75">
      <c r="B65" s="31" t="s">
        <v>137</v>
      </c>
      <c r="C65" s="33">
        <v>131691</v>
      </c>
      <c r="D65" s="6">
        <f t="shared" si="0"/>
        <v>0.038964370461982735</v>
      </c>
      <c r="E65" s="33">
        <v>131691</v>
      </c>
      <c r="F65" s="6">
        <f t="shared" si="1"/>
        <v>0.06947237479874319</v>
      </c>
      <c r="G65" s="33">
        <v>36526</v>
      </c>
      <c r="H65" s="6">
        <f t="shared" si="2"/>
        <v>0.07482106936404344</v>
      </c>
      <c r="I65" s="33">
        <v>52542</v>
      </c>
      <c r="J65" s="6">
        <f t="shared" si="3"/>
        <v>0.05494479063945396</v>
      </c>
      <c r="K65" s="33">
        <v>352450</v>
      </c>
      <c r="L65" s="6">
        <f t="shared" si="4"/>
        <v>0.052449360585075634</v>
      </c>
    </row>
    <row r="66" spans="2:12" ht="12.75">
      <c r="B66" s="31" t="s">
        <v>139</v>
      </c>
      <c r="C66" s="33">
        <v>7503</v>
      </c>
      <c r="D66" s="6">
        <f t="shared" si="0"/>
        <v>0.0022199669800992963</v>
      </c>
      <c r="E66" s="33">
        <v>7503</v>
      </c>
      <c r="F66" s="6">
        <f t="shared" si="1"/>
        <v>0.003958138582856613</v>
      </c>
      <c r="G66" s="33">
        <v>0</v>
      </c>
      <c r="H66" s="6">
        <f t="shared" si="2"/>
        <v>0</v>
      </c>
      <c r="I66" s="33">
        <v>12653</v>
      </c>
      <c r="J66" s="6">
        <f t="shared" si="3"/>
        <v>0.013231632521811332</v>
      </c>
      <c r="K66" s="33">
        <v>27659</v>
      </c>
      <c r="L66" s="6">
        <f t="shared" si="4"/>
        <v>0.004116035932536833</v>
      </c>
    </row>
    <row r="67" spans="2:12" ht="12.75">
      <c r="B67" s="31" t="s">
        <v>140</v>
      </c>
      <c r="C67" s="33">
        <v>6144</v>
      </c>
      <c r="D67" s="6">
        <f t="shared" si="0"/>
        <v>0.001817869802176473</v>
      </c>
      <c r="E67" s="33">
        <v>6144</v>
      </c>
      <c r="F67" s="6">
        <f t="shared" si="1"/>
        <v>0.0032412106428190094</v>
      </c>
      <c r="G67" s="33">
        <v>0</v>
      </c>
      <c r="H67" s="6">
        <f t="shared" si="2"/>
        <v>0</v>
      </c>
      <c r="I67" s="33">
        <v>16265</v>
      </c>
      <c r="J67" s="6">
        <f t="shared" si="3"/>
        <v>0.017008812373924074</v>
      </c>
      <c r="K67" s="33">
        <v>28553</v>
      </c>
      <c r="L67" s="6">
        <f t="shared" si="4"/>
        <v>0.004249075309364915</v>
      </c>
    </row>
    <row r="68" spans="2:12" ht="12.75">
      <c r="B68" s="31" t="s">
        <v>141</v>
      </c>
      <c r="C68" s="33">
        <v>0</v>
      </c>
      <c r="D68" s="6">
        <f aca="true" t="shared" si="5" ref="D68:D74">+C68/$C$76</f>
        <v>0</v>
      </c>
      <c r="E68" s="33">
        <v>0</v>
      </c>
      <c r="F68" s="6">
        <f aca="true" t="shared" si="6" ref="F68:F74">+E68/$E$76</f>
        <v>0</v>
      </c>
      <c r="G68" s="33">
        <v>0</v>
      </c>
      <c r="H68" s="6">
        <f aca="true" t="shared" si="7" ref="H68:H75">+G68/$G$76</f>
        <v>0</v>
      </c>
      <c r="I68" s="33">
        <v>2019</v>
      </c>
      <c r="J68" s="6">
        <f aca="true" t="shared" si="8" ref="J68:J74">+I68/$I$76</f>
        <v>0.002111330598398568</v>
      </c>
      <c r="K68" s="33">
        <v>2019</v>
      </c>
      <c r="L68" s="6">
        <f aca="true" t="shared" si="9" ref="L68:L74">+K68/$K$76</f>
        <v>0.00030045470001778323</v>
      </c>
    </row>
    <row r="69" spans="2:12" ht="12.75">
      <c r="B69" s="31" t="s">
        <v>143</v>
      </c>
      <c r="C69" s="33">
        <v>123</v>
      </c>
      <c r="D69" s="6">
        <f t="shared" si="5"/>
        <v>3.639290131310322E-05</v>
      </c>
      <c r="E69" s="33">
        <v>123</v>
      </c>
      <c r="F69" s="6">
        <f t="shared" si="6"/>
        <v>6.488751775174774E-05</v>
      </c>
      <c r="G69" s="33">
        <v>0</v>
      </c>
      <c r="H69" s="6">
        <f t="shared" si="7"/>
        <v>0</v>
      </c>
      <c r="I69" s="33">
        <v>32592</v>
      </c>
      <c r="J69" s="6">
        <f t="shared" si="8"/>
        <v>0.03408246006092428</v>
      </c>
      <c r="K69" s="33">
        <v>32838</v>
      </c>
      <c r="L69" s="6">
        <f t="shared" si="9"/>
        <v>0.0048867416736919096</v>
      </c>
    </row>
    <row r="70" spans="2:12" ht="12.75">
      <c r="B70" s="31" t="s">
        <v>145</v>
      </c>
      <c r="C70" s="33">
        <v>5048</v>
      </c>
      <c r="D70" s="6">
        <f t="shared" si="5"/>
        <v>0.001493588340069472</v>
      </c>
      <c r="E70" s="33">
        <v>5048</v>
      </c>
      <c r="F70" s="6">
        <f t="shared" si="6"/>
        <v>0.0026630259317953057</v>
      </c>
      <c r="G70" s="33">
        <v>0</v>
      </c>
      <c r="H70" s="6">
        <f t="shared" si="7"/>
        <v>0</v>
      </c>
      <c r="I70" s="33">
        <v>0</v>
      </c>
      <c r="J70" s="6">
        <f t="shared" si="8"/>
        <v>0</v>
      </c>
      <c r="K70" s="33">
        <v>10096</v>
      </c>
      <c r="L70" s="6">
        <f t="shared" si="9"/>
        <v>0.0015024223137095293</v>
      </c>
    </row>
    <row r="71" spans="2:12" ht="12.75">
      <c r="B71" s="31" t="s">
        <v>146</v>
      </c>
      <c r="C71" s="33">
        <v>6139</v>
      </c>
      <c r="D71" s="6">
        <f t="shared" si="5"/>
        <v>0.001816390415944233</v>
      </c>
      <c r="E71" s="33">
        <v>6139</v>
      </c>
      <c r="F71" s="6">
        <f t="shared" si="6"/>
        <v>0.0032385729388453607</v>
      </c>
      <c r="G71" s="33">
        <v>0</v>
      </c>
      <c r="H71" s="6">
        <f t="shared" si="7"/>
        <v>0</v>
      </c>
      <c r="I71" s="33">
        <v>3173</v>
      </c>
      <c r="J71" s="6">
        <f t="shared" si="8"/>
        <v>0.0033181040062994827</v>
      </c>
      <c r="K71" s="33">
        <v>15451</v>
      </c>
      <c r="L71" s="6">
        <f t="shared" si="9"/>
        <v>0.0022993192520925055</v>
      </c>
    </row>
    <row r="72" spans="2:12" ht="12.75">
      <c r="B72" s="31" t="s">
        <v>147</v>
      </c>
      <c r="C72" s="33">
        <v>0</v>
      </c>
      <c r="D72" s="6">
        <f t="shared" si="5"/>
        <v>0</v>
      </c>
      <c r="E72" s="33">
        <v>0</v>
      </c>
      <c r="F72" s="6">
        <f t="shared" si="6"/>
        <v>0</v>
      </c>
      <c r="G72" s="33">
        <v>0</v>
      </c>
      <c r="H72" s="6">
        <f t="shared" si="7"/>
        <v>0</v>
      </c>
      <c r="I72" s="33">
        <v>433</v>
      </c>
      <c r="J72" s="6">
        <f t="shared" si="8"/>
        <v>0.00045280146067685974</v>
      </c>
      <c r="K72" s="33">
        <v>433</v>
      </c>
      <c r="L72" s="6">
        <f t="shared" si="9"/>
        <v>6.443629772545821E-05</v>
      </c>
    </row>
    <row r="73" spans="2:12" ht="12.75">
      <c r="B73" s="31" t="s">
        <v>148</v>
      </c>
      <c r="C73" s="33">
        <v>5430</v>
      </c>
      <c r="D73" s="6">
        <f t="shared" si="5"/>
        <v>0.0016066134482126055</v>
      </c>
      <c r="E73" s="33">
        <v>5430</v>
      </c>
      <c r="F73" s="6">
        <f t="shared" si="6"/>
        <v>0.0028645465153820343</v>
      </c>
      <c r="G73" s="33">
        <v>0</v>
      </c>
      <c r="H73" s="6">
        <f t="shared" si="7"/>
        <v>0</v>
      </c>
      <c r="I73" s="33">
        <v>1999</v>
      </c>
      <c r="J73" s="6">
        <f t="shared" si="8"/>
        <v>0.002090415981277235</v>
      </c>
      <c r="K73" s="33">
        <v>12859</v>
      </c>
      <c r="L73" s="6">
        <f t="shared" si="9"/>
        <v>0.0019135943474634346</v>
      </c>
    </row>
    <row r="74" spans="2:12" ht="12.75">
      <c r="B74" s="31" t="s">
        <v>149</v>
      </c>
      <c r="C74" s="33">
        <v>0</v>
      </c>
      <c r="D74" s="6">
        <f t="shared" si="5"/>
        <v>0</v>
      </c>
      <c r="E74" s="33">
        <v>0</v>
      </c>
      <c r="F74" s="6">
        <f t="shared" si="6"/>
        <v>0</v>
      </c>
      <c r="G74" s="33">
        <v>0</v>
      </c>
      <c r="H74" s="6">
        <f t="shared" si="7"/>
        <v>0</v>
      </c>
      <c r="I74" s="33">
        <v>1744</v>
      </c>
      <c r="J74" s="6">
        <f t="shared" si="8"/>
        <v>0.0018237546129802387</v>
      </c>
      <c r="K74" s="33">
        <v>1744</v>
      </c>
      <c r="L74" s="6">
        <f t="shared" si="9"/>
        <v>0.0002595309543491897</v>
      </c>
    </row>
    <row r="75" spans="2:12" ht="12.75">
      <c r="B75" s="2"/>
      <c r="C75" s="3"/>
      <c r="D75" s="6"/>
      <c r="E75" s="3"/>
      <c r="F75" s="6"/>
      <c r="G75" s="3">
        <v>0</v>
      </c>
      <c r="H75" s="6">
        <f t="shared" si="7"/>
        <v>0</v>
      </c>
      <c r="I75" s="3"/>
      <c r="J75" s="6"/>
      <c r="K75" s="3"/>
      <c r="L75" s="6"/>
    </row>
    <row r="76" spans="3:13" ht="12.75">
      <c r="C76" s="4">
        <f>SUM(C3:C74)</f>
        <v>3379780</v>
      </c>
      <c r="D76" s="7">
        <f>SUM(D3:D75)</f>
        <v>1</v>
      </c>
      <c r="E76" s="4">
        <f>SUM(E3:E74)</f>
        <v>1895588</v>
      </c>
      <c r="F76" s="7">
        <f>SUM(F3:F75)</f>
        <v>1</v>
      </c>
      <c r="G76" s="4">
        <f>SUM(G3:G74)</f>
        <v>488178</v>
      </c>
      <c r="H76" s="7">
        <f>SUM(H3:H75)</f>
        <v>1</v>
      </c>
      <c r="I76" s="4">
        <f>SUM(I3:I75)</f>
        <v>956269</v>
      </c>
      <c r="J76" s="7">
        <f>SUM(J3:J75)</f>
        <v>1.0000000000000004</v>
      </c>
      <c r="K76" s="4">
        <f>SUM(K3:K75)</f>
        <v>6719815</v>
      </c>
      <c r="L76" s="7">
        <f>SUM(L3:L75)</f>
        <v>1.0000000000000002</v>
      </c>
      <c r="M76" s="4">
        <f>+I76+G76+E76+C76</f>
        <v>6719815</v>
      </c>
    </row>
    <row r="77" spans="3:11" ht="12.75">
      <c r="C77" s="4"/>
      <c r="E77" s="4"/>
      <c r="G77" s="4"/>
      <c r="I77" s="4"/>
      <c r="K77" s="4">
        <f>+K76-K78</f>
        <v>6719815</v>
      </c>
    </row>
    <row r="78" spans="3:11" ht="12.75">
      <c r="C78" s="9"/>
      <c r="E78" s="4"/>
      <c r="G78" s="9"/>
      <c r="I78" s="9"/>
      <c r="K78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57421875" style="0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38047</v>
      </c>
      <c r="F1" t="s">
        <v>157</v>
      </c>
    </row>
    <row r="2" spans="2:12" ht="12.75">
      <c r="B2" s="34" t="s">
        <v>150</v>
      </c>
      <c r="C2" s="36" t="s">
        <v>151</v>
      </c>
      <c r="D2" s="1" t="s">
        <v>159</v>
      </c>
      <c r="E2" s="36" t="s">
        <v>152</v>
      </c>
      <c r="F2" s="1" t="s">
        <v>159</v>
      </c>
      <c r="G2" s="36" t="s">
        <v>153</v>
      </c>
      <c r="H2" s="1" t="s">
        <v>159</v>
      </c>
      <c r="I2" s="36" t="s">
        <v>154</v>
      </c>
      <c r="J2" s="1" t="s">
        <v>159</v>
      </c>
      <c r="K2" s="36" t="s">
        <v>155</v>
      </c>
      <c r="L2" s="1" t="s">
        <v>156</v>
      </c>
    </row>
    <row r="3" spans="2:12" ht="12.75">
      <c r="B3" s="35" t="s">
        <v>2</v>
      </c>
      <c r="C3" s="37">
        <v>14378</v>
      </c>
      <c r="D3" s="6">
        <f>+C3/$C$76</f>
        <v>0.0035552992702462646</v>
      </c>
      <c r="E3" s="37">
        <v>14378</v>
      </c>
      <c r="F3" s="6">
        <f>+E3/$E$76</f>
        <v>0.0063869833120182165</v>
      </c>
      <c r="G3" s="37">
        <v>224</v>
      </c>
      <c r="H3" s="6">
        <f>+G3/$G$76</f>
        <v>0.00042172485465554117</v>
      </c>
      <c r="I3" s="37">
        <v>1553</v>
      </c>
      <c r="J3" s="6">
        <f>+I3/$I$76</f>
        <v>0.001681722395604348</v>
      </c>
      <c r="K3" s="37">
        <v>30533</v>
      </c>
      <c r="L3" s="6">
        <f>+K3/$K$76</f>
        <v>0.00393981564816374</v>
      </c>
    </row>
    <row r="4" spans="2:12" ht="12.75">
      <c r="B4" s="35" t="s">
        <v>6</v>
      </c>
      <c r="C4" s="37">
        <v>7712</v>
      </c>
      <c r="D4" s="6">
        <f aca="true" t="shared" si="0" ref="D4:D67">+C4/$C$76</f>
        <v>0.0019069737078967306</v>
      </c>
      <c r="E4" s="37">
        <v>7712</v>
      </c>
      <c r="F4" s="6">
        <f aca="true" t="shared" si="1" ref="F4:F67">+E4/$E$76</f>
        <v>0.003425818285038565</v>
      </c>
      <c r="G4" s="37">
        <v>434</v>
      </c>
      <c r="H4" s="6">
        <f aca="true" t="shared" si="2" ref="H4:H67">+G4/$G$76</f>
        <v>0.000817091905895111</v>
      </c>
      <c r="I4" s="37">
        <v>18609</v>
      </c>
      <c r="J4" s="6">
        <f aca="true" t="shared" si="3" ref="J4:J67">+I4/$I$76</f>
        <v>0.020151430817644117</v>
      </c>
      <c r="K4" s="37">
        <v>34467</v>
      </c>
      <c r="L4" s="6">
        <f aca="true" t="shared" si="4" ref="L4:L67">+K4/$K$76</f>
        <v>0.004447438048840914</v>
      </c>
    </row>
    <row r="5" spans="2:12" ht="12.75">
      <c r="B5" s="35" t="s">
        <v>7</v>
      </c>
      <c r="C5" s="37">
        <v>372</v>
      </c>
      <c r="D5" s="6">
        <f t="shared" si="0"/>
        <v>9.198576495559956E-05</v>
      </c>
      <c r="E5" s="37">
        <v>372</v>
      </c>
      <c r="F5" s="6">
        <f t="shared" si="1"/>
        <v>0.00016524953345881045</v>
      </c>
      <c r="G5" s="37">
        <v>0</v>
      </c>
      <c r="H5" s="6">
        <f t="shared" si="2"/>
        <v>0</v>
      </c>
      <c r="I5" s="37">
        <v>1064</v>
      </c>
      <c r="J5" s="6">
        <f t="shared" si="3"/>
        <v>0.0011521910038139254</v>
      </c>
      <c r="K5" s="37">
        <v>1808</v>
      </c>
      <c r="L5" s="6">
        <f t="shared" si="4"/>
        <v>0.00023329468744899098</v>
      </c>
    </row>
    <row r="6" spans="2:12" ht="12.75">
      <c r="B6" s="35" t="s">
        <v>8</v>
      </c>
      <c r="C6" s="37">
        <v>23747</v>
      </c>
      <c r="D6" s="6">
        <f t="shared" si="0"/>
        <v>0.005872005269894147</v>
      </c>
      <c r="E6" s="37">
        <v>23747</v>
      </c>
      <c r="F6" s="6">
        <f t="shared" si="1"/>
        <v>0.010548872771630032</v>
      </c>
      <c r="G6" s="37">
        <v>15706</v>
      </c>
      <c r="H6" s="6">
        <f t="shared" si="2"/>
        <v>0.029569690032231827</v>
      </c>
      <c r="I6" s="37">
        <v>17836</v>
      </c>
      <c r="J6" s="6">
        <f t="shared" si="3"/>
        <v>0.019314359721828173</v>
      </c>
      <c r="K6" s="37">
        <v>81036</v>
      </c>
      <c r="L6" s="6">
        <f t="shared" si="4"/>
        <v>0.010456453701391833</v>
      </c>
    </row>
    <row r="7" spans="2:12" ht="12.75">
      <c r="B7" s="35" t="s">
        <v>12</v>
      </c>
      <c r="C7" s="37">
        <v>0</v>
      </c>
      <c r="D7" s="6">
        <f t="shared" si="0"/>
        <v>0</v>
      </c>
      <c r="E7" s="37">
        <v>0</v>
      </c>
      <c r="F7" s="6">
        <f t="shared" si="1"/>
        <v>0</v>
      </c>
      <c r="G7" s="37">
        <v>0</v>
      </c>
      <c r="H7" s="6">
        <f t="shared" si="2"/>
        <v>0</v>
      </c>
      <c r="I7" s="37">
        <v>7934</v>
      </c>
      <c r="J7" s="6">
        <f t="shared" si="3"/>
        <v>0.00859161975964256</v>
      </c>
      <c r="K7" s="37">
        <v>7934</v>
      </c>
      <c r="L7" s="6">
        <f t="shared" si="4"/>
        <v>0.0010237610897236142</v>
      </c>
    </row>
    <row r="8" spans="2:12" ht="12.75">
      <c r="B8" s="35" t="s">
        <v>15</v>
      </c>
      <c r="C8" s="37">
        <v>31174</v>
      </c>
      <c r="D8" s="6">
        <f t="shared" si="0"/>
        <v>0.007708506012703927</v>
      </c>
      <c r="E8" s="37">
        <v>31174</v>
      </c>
      <c r="F8" s="6">
        <f t="shared" si="1"/>
        <v>0.013848088591518702</v>
      </c>
      <c r="G8" s="37">
        <v>788</v>
      </c>
      <c r="H8" s="6">
        <f t="shared" si="2"/>
        <v>0.0014835677922703859</v>
      </c>
      <c r="I8" s="37">
        <v>6635</v>
      </c>
      <c r="J8" s="6">
        <f t="shared" si="3"/>
        <v>0.007184950479610334</v>
      </c>
      <c r="K8" s="37">
        <v>69771</v>
      </c>
      <c r="L8" s="6">
        <f t="shared" si="4"/>
        <v>0.009002878118364796</v>
      </c>
    </row>
    <row r="9" spans="2:12" ht="12.75">
      <c r="B9" s="35" t="s">
        <v>16</v>
      </c>
      <c r="C9" s="37">
        <v>0</v>
      </c>
      <c r="D9" s="6">
        <f t="shared" si="0"/>
        <v>0</v>
      </c>
      <c r="E9" s="37">
        <v>0</v>
      </c>
      <c r="F9" s="6">
        <f t="shared" si="1"/>
        <v>0</v>
      </c>
      <c r="G9" s="37">
        <v>0</v>
      </c>
      <c r="H9" s="6">
        <f t="shared" si="2"/>
        <v>0</v>
      </c>
      <c r="I9" s="37">
        <v>2001</v>
      </c>
      <c r="J9" s="6">
        <f t="shared" si="3"/>
        <v>0.00216685544984179</v>
      </c>
      <c r="K9" s="37">
        <v>2001</v>
      </c>
      <c r="L9" s="6">
        <f t="shared" si="4"/>
        <v>0.0002581983791954817</v>
      </c>
    </row>
    <row r="10" spans="2:12" ht="12.75">
      <c r="B10" s="35" t="s">
        <v>17</v>
      </c>
      <c r="C10" s="37">
        <v>15884</v>
      </c>
      <c r="D10" s="6">
        <f t="shared" si="0"/>
        <v>0.003927693254179417</v>
      </c>
      <c r="E10" s="37">
        <v>15884</v>
      </c>
      <c r="F10" s="6">
        <f t="shared" si="1"/>
        <v>0.0070559773910208205</v>
      </c>
      <c r="G10" s="37">
        <v>823</v>
      </c>
      <c r="H10" s="6">
        <f t="shared" si="2"/>
        <v>0.001549462300810314</v>
      </c>
      <c r="I10" s="37">
        <v>4812</v>
      </c>
      <c r="J10" s="6">
        <f t="shared" si="3"/>
        <v>0.005210848787925385</v>
      </c>
      <c r="K10" s="37">
        <v>37403</v>
      </c>
      <c r="L10" s="6">
        <f t="shared" si="4"/>
        <v>0.004826283846601001</v>
      </c>
    </row>
    <row r="11" spans="2:12" ht="12.75">
      <c r="B11" s="35" t="s">
        <v>24</v>
      </c>
      <c r="C11" s="37">
        <v>273</v>
      </c>
      <c r="D11" s="6">
        <f t="shared" si="0"/>
        <v>6.750568234644806E-05</v>
      </c>
      <c r="E11" s="37">
        <v>273</v>
      </c>
      <c r="F11" s="6">
        <f t="shared" si="1"/>
        <v>0.00012127183503832057</v>
      </c>
      <c r="G11" s="37">
        <v>0</v>
      </c>
      <c r="H11" s="6">
        <f t="shared" si="2"/>
        <v>0</v>
      </c>
      <c r="I11" s="37">
        <v>451</v>
      </c>
      <c r="J11" s="6">
        <f t="shared" si="3"/>
        <v>0.0004883817130827824</v>
      </c>
      <c r="K11" s="37">
        <v>997</v>
      </c>
      <c r="L11" s="6">
        <f t="shared" si="4"/>
        <v>0.00012864756824482523</v>
      </c>
    </row>
    <row r="12" spans="2:12" ht="12.75">
      <c r="B12" s="35" t="s">
        <v>27</v>
      </c>
      <c r="C12" s="37">
        <v>432</v>
      </c>
      <c r="D12" s="6">
        <f t="shared" si="0"/>
        <v>0.00010682217865811562</v>
      </c>
      <c r="E12" s="37">
        <v>432</v>
      </c>
      <c r="F12" s="6">
        <f t="shared" si="1"/>
        <v>0.0001919026840166831</v>
      </c>
      <c r="G12" s="37">
        <v>0</v>
      </c>
      <c r="H12" s="6">
        <f t="shared" si="2"/>
        <v>0</v>
      </c>
      <c r="I12" s="37">
        <v>626</v>
      </c>
      <c r="J12" s="6">
        <f t="shared" si="3"/>
        <v>0.0006778868123942832</v>
      </c>
      <c r="K12" s="37">
        <v>1490</v>
      </c>
      <c r="L12" s="6">
        <f t="shared" si="4"/>
        <v>0.000192261661669799</v>
      </c>
    </row>
    <row r="13" spans="2:12" ht="12.75">
      <c r="B13" s="35" t="s">
        <v>28</v>
      </c>
      <c r="C13" s="37">
        <v>52508</v>
      </c>
      <c r="D13" s="6">
        <f t="shared" si="0"/>
        <v>0.012983840178195219</v>
      </c>
      <c r="E13" s="37">
        <v>52508</v>
      </c>
      <c r="F13" s="6">
        <f t="shared" si="1"/>
        <v>0.023325060491546288</v>
      </c>
      <c r="G13" s="37">
        <v>0</v>
      </c>
      <c r="H13" s="6">
        <f t="shared" si="2"/>
        <v>0</v>
      </c>
      <c r="I13" s="37">
        <v>6872</v>
      </c>
      <c r="J13" s="6">
        <f t="shared" si="3"/>
        <v>0.007441594528392196</v>
      </c>
      <c r="K13" s="37">
        <v>111888</v>
      </c>
      <c r="L13" s="6">
        <f t="shared" si="4"/>
        <v>0.014437431410007025</v>
      </c>
    </row>
    <row r="14" spans="2:12" ht="12.75">
      <c r="B14" s="35" t="s">
        <v>31</v>
      </c>
      <c r="C14" s="37">
        <v>0</v>
      </c>
      <c r="D14" s="6">
        <f t="shared" si="0"/>
        <v>0</v>
      </c>
      <c r="E14" s="37">
        <v>0</v>
      </c>
      <c r="F14" s="6">
        <f t="shared" si="1"/>
        <v>0</v>
      </c>
      <c r="G14" s="37">
        <v>0</v>
      </c>
      <c r="H14" s="6">
        <f t="shared" si="2"/>
        <v>0</v>
      </c>
      <c r="I14" s="37">
        <v>0</v>
      </c>
      <c r="J14" s="6">
        <f t="shared" si="3"/>
        <v>0</v>
      </c>
      <c r="K14" s="37">
        <v>0</v>
      </c>
      <c r="L14" s="6">
        <f t="shared" si="4"/>
        <v>0</v>
      </c>
    </row>
    <row r="15" spans="2:12" ht="12.75">
      <c r="B15" s="35" t="s">
        <v>32</v>
      </c>
      <c r="C15" s="37">
        <v>0</v>
      </c>
      <c r="D15" s="6">
        <f t="shared" si="0"/>
        <v>0</v>
      </c>
      <c r="E15" s="37">
        <v>0</v>
      </c>
      <c r="F15" s="6">
        <f t="shared" si="1"/>
        <v>0</v>
      </c>
      <c r="G15" s="37">
        <v>0</v>
      </c>
      <c r="H15" s="6">
        <f t="shared" si="2"/>
        <v>0</v>
      </c>
      <c r="I15" s="37">
        <v>1084</v>
      </c>
      <c r="J15" s="6">
        <f t="shared" si="3"/>
        <v>0.0011738487294495256</v>
      </c>
      <c r="K15" s="37">
        <v>1084</v>
      </c>
      <c r="L15" s="6">
        <f t="shared" si="4"/>
        <v>0.0001398735847315853</v>
      </c>
    </row>
    <row r="16" spans="2:12" ht="12.75">
      <c r="B16" s="35" t="s">
        <v>33</v>
      </c>
      <c r="C16" s="37">
        <v>11718</v>
      </c>
      <c r="D16" s="6">
        <f t="shared" si="0"/>
        <v>0.002897551596101386</v>
      </c>
      <c r="E16" s="37">
        <v>11718</v>
      </c>
      <c r="F16" s="6">
        <f t="shared" si="1"/>
        <v>0.005205360303952529</v>
      </c>
      <c r="G16" s="37">
        <v>1184</v>
      </c>
      <c r="H16" s="6">
        <f t="shared" si="2"/>
        <v>0.002229117088893575</v>
      </c>
      <c r="I16" s="37">
        <v>1064</v>
      </c>
      <c r="J16" s="6">
        <f t="shared" si="3"/>
        <v>0.0011521910038139254</v>
      </c>
      <c r="K16" s="37">
        <v>25684</v>
      </c>
      <c r="L16" s="6">
        <f t="shared" si="4"/>
        <v>0.0033141265223671926</v>
      </c>
    </row>
    <row r="17" spans="2:12" ht="12.75">
      <c r="B17" s="35" t="s">
        <v>35</v>
      </c>
      <c r="C17" s="37">
        <v>19441</v>
      </c>
      <c r="D17" s="6">
        <f t="shared" si="0"/>
        <v>0.004807245313176911</v>
      </c>
      <c r="E17" s="37">
        <v>19441</v>
      </c>
      <c r="F17" s="6">
        <f t="shared" si="1"/>
        <v>0.008636064999926705</v>
      </c>
      <c r="G17" s="37">
        <v>12827</v>
      </c>
      <c r="H17" s="6">
        <f t="shared" si="2"/>
        <v>0.024149396029761724</v>
      </c>
      <c r="I17" s="37">
        <v>0</v>
      </c>
      <c r="J17" s="6">
        <f t="shared" si="3"/>
        <v>0</v>
      </c>
      <c r="K17" s="37">
        <v>51709</v>
      </c>
      <c r="L17" s="6">
        <f t="shared" si="4"/>
        <v>0.0066722538679755946</v>
      </c>
    </row>
    <row r="18" spans="2:12" ht="12.75">
      <c r="B18" s="35" t="s">
        <v>38</v>
      </c>
      <c r="C18" s="37">
        <v>30087</v>
      </c>
      <c r="D18" s="6">
        <f t="shared" si="0"/>
        <v>0.007439719651126677</v>
      </c>
      <c r="E18" s="37">
        <v>30087</v>
      </c>
      <c r="F18" s="6">
        <f t="shared" si="1"/>
        <v>0.01336522234724524</v>
      </c>
      <c r="G18" s="37">
        <v>6402</v>
      </c>
      <c r="H18" s="6">
        <f t="shared" si="2"/>
        <v>0.012053046962074886</v>
      </c>
      <c r="I18" s="37">
        <v>26885</v>
      </c>
      <c r="J18" s="6">
        <f t="shared" si="3"/>
        <v>0.029113397685655438</v>
      </c>
      <c r="K18" s="37">
        <v>93461</v>
      </c>
      <c r="L18" s="6">
        <f t="shared" si="4"/>
        <v>0.012059709504242337</v>
      </c>
    </row>
    <row r="19" spans="2:12" ht="12.75">
      <c r="B19" s="35" t="s">
        <v>39</v>
      </c>
      <c r="C19" s="37">
        <v>357</v>
      </c>
      <c r="D19" s="6">
        <f t="shared" si="0"/>
        <v>8.827666152997054E-05</v>
      </c>
      <c r="E19" s="37">
        <v>357</v>
      </c>
      <c r="F19" s="6">
        <f t="shared" si="1"/>
        <v>0.0001585862458193423</v>
      </c>
      <c r="G19" s="37">
        <v>0</v>
      </c>
      <c r="H19" s="6">
        <f t="shared" si="2"/>
        <v>0</v>
      </c>
      <c r="I19" s="37">
        <v>3626</v>
      </c>
      <c r="J19" s="6">
        <f t="shared" si="3"/>
        <v>0.0039265456577342985</v>
      </c>
      <c r="K19" s="37">
        <v>4340</v>
      </c>
      <c r="L19" s="6">
        <f t="shared" si="4"/>
        <v>0.0005600104776153877</v>
      </c>
    </row>
    <row r="20" spans="2:12" ht="12.75">
      <c r="B20" s="35" t="s">
        <v>40</v>
      </c>
      <c r="C20" s="37">
        <v>246968</v>
      </c>
      <c r="D20" s="6">
        <f t="shared" si="0"/>
        <v>0.061068656988049766</v>
      </c>
      <c r="E20" s="37">
        <v>246968</v>
      </c>
      <c r="F20" s="6">
        <f t="shared" si="1"/>
        <v>0.10970792144961156</v>
      </c>
      <c r="G20" s="37">
        <v>39285</v>
      </c>
      <c r="H20" s="6">
        <f t="shared" si="2"/>
        <v>0.07396187908545952</v>
      </c>
      <c r="I20" s="37">
        <v>25840</v>
      </c>
      <c r="J20" s="6">
        <f t="shared" si="3"/>
        <v>0.027981781521195334</v>
      </c>
      <c r="K20" s="37">
        <v>559061</v>
      </c>
      <c r="L20" s="6">
        <f t="shared" si="4"/>
        <v>0.07213825290924798</v>
      </c>
    </row>
    <row r="21" spans="2:12" ht="12.75">
      <c r="B21" s="35" t="s">
        <v>42</v>
      </c>
      <c r="C21" s="37">
        <v>0</v>
      </c>
      <c r="D21" s="6">
        <f t="shared" si="0"/>
        <v>0</v>
      </c>
      <c r="E21" s="37">
        <v>0</v>
      </c>
      <c r="F21" s="6">
        <f t="shared" si="1"/>
        <v>0</v>
      </c>
      <c r="G21" s="37">
        <v>0</v>
      </c>
      <c r="H21" s="6">
        <f t="shared" si="2"/>
        <v>0</v>
      </c>
      <c r="I21" s="37">
        <v>1822</v>
      </c>
      <c r="J21" s="6">
        <f t="shared" si="3"/>
        <v>0.0019730188054031695</v>
      </c>
      <c r="K21" s="37">
        <v>1822</v>
      </c>
      <c r="L21" s="6">
        <f t="shared" si="4"/>
        <v>0.0002351011728606535</v>
      </c>
    </row>
    <row r="22" spans="2:12" ht="12.75">
      <c r="B22" s="35" t="s">
        <v>43</v>
      </c>
      <c r="C22" s="37">
        <v>12193</v>
      </c>
      <c r="D22" s="6">
        <f t="shared" si="0"/>
        <v>0.0030150065379129717</v>
      </c>
      <c r="E22" s="37">
        <v>12193</v>
      </c>
      <c r="F22" s="6">
        <f t="shared" si="1"/>
        <v>0.005416364412535688</v>
      </c>
      <c r="G22" s="37">
        <v>0</v>
      </c>
      <c r="H22" s="6">
        <f t="shared" si="2"/>
        <v>0</v>
      </c>
      <c r="I22" s="37">
        <v>1597</v>
      </c>
      <c r="J22" s="6">
        <f t="shared" si="3"/>
        <v>0.0017293693920026683</v>
      </c>
      <c r="K22" s="37">
        <v>25983</v>
      </c>
      <c r="L22" s="6">
        <f t="shared" si="4"/>
        <v>0.0033527078893734142</v>
      </c>
    </row>
    <row r="23" spans="2:12" ht="12.75">
      <c r="B23" s="35" t="s">
        <v>44</v>
      </c>
      <c r="C23" s="37">
        <v>17732</v>
      </c>
      <c r="D23" s="6">
        <f t="shared" si="0"/>
        <v>0.004384654796216913</v>
      </c>
      <c r="E23" s="37">
        <v>17732</v>
      </c>
      <c r="F23" s="6">
        <f t="shared" si="1"/>
        <v>0.007876894428203298</v>
      </c>
      <c r="G23" s="37">
        <v>974</v>
      </c>
      <c r="H23" s="6">
        <f t="shared" si="2"/>
        <v>0.0018337500376540048</v>
      </c>
      <c r="I23" s="37">
        <v>8343</v>
      </c>
      <c r="J23" s="6">
        <f t="shared" si="3"/>
        <v>0.009034520248890583</v>
      </c>
      <c r="K23" s="37">
        <v>44781</v>
      </c>
      <c r="L23" s="6">
        <f t="shared" si="4"/>
        <v>0.00577830165854716</v>
      </c>
    </row>
    <row r="24" spans="2:12" ht="12.75">
      <c r="B24" s="35" t="s">
        <v>45</v>
      </c>
      <c r="C24" s="37">
        <v>350772</v>
      </c>
      <c r="D24" s="6">
        <f t="shared" si="0"/>
        <v>0.08673664178764938</v>
      </c>
      <c r="E24" s="37">
        <v>350772</v>
      </c>
      <c r="F24" s="6">
        <f t="shared" si="1"/>
        <v>0.1558196487914351</v>
      </c>
      <c r="G24" s="37">
        <v>134226</v>
      </c>
      <c r="H24" s="6">
        <f t="shared" si="2"/>
        <v>0.25270732295086906</v>
      </c>
      <c r="I24" s="37">
        <v>22558</v>
      </c>
      <c r="J24" s="6">
        <f t="shared" si="3"/>
        <v>0.024427748744393355</v>
      </c>
      <c r="K24" s="37">
        <v>858328</v>
      </c>
      <c r="L24" s="6">
        <f t="shared" si="4"/>
        <v>0.11075407217296324</v>
      </c>
    </row>
    <row r="25" spans="2:12" ht="12.75">
      <c r="B25" s="35" t="s">
        <v>46</v>
      </c>
      <c r="C25" s="37">
        <v>136846</v>
      </c>
      <c r="D25" s="6">
        <f t="shared" si="0"/>
        <v>0.033838397825575205</v>
      </c>
      <c r="E25" s="37">
        <v>136846</v>
      </c>
      <c r="F25" s="6">
        <f t="shared" si="1"/>
        <v>0.060789617354044014</v>
      </c>
      <c r="G25" s="37">
        <v>26269</v>
      </c>
      <c r="H25" s="6">
        <f t="shared" si="2"/>
        <v>0.04945665270958219</v>
      </c>
      <c r="I25" s="37">
        <v>60142</v>
      </c>
      <c r="J25" s="6">
        <f t="shared" si="3"/>
        <v>0.06512694675881307</v>
      </c>
      <c r="K25" s="37">
        <v>360103</v>
      </c>
      <c r="L25" s="6">
        <f t="shared" si="4"/>
        <v>0.04646577258542257</v>
      </c>
    </row>
    <row r="26" spans="2:12" ht="12.75">
      <c r="B26" s="35" t="s">
        <v>48</v>
      </c>
      <c r="C26" s="37">
        <v>145283</v>
      </c>
      <c r="D26" s="6">
        <f t="shared" si="0"/>
        <v>0.035924644865710675</v>
      </c>
      <c r="E26" s="37">
        <v>145283</v>
      </c>
      <c r="F26" s="6">
        <f t="shared" si="1"/>
        <v>0.06453749454165687</v>
      </c>
      <c r="G26" s="37">
        <v>34091</v>
      </c>
      <c r="H26" s="6">
        <f t="shared" si="2"/>
        <v>0.06418313401813416</v>
      </c>
      <c r="I26" s="37">
        <v>55197</v>
      </c>
      <c r="J26" s="6">
        <f t="shared" si="3"/>
        <v>0.059772074095410944</v>
      </c>
      <c r="K26" s="37">
        <v>379854</v>
      </c>
      <c r="L26" s="6">
        <f t="shared" si="4"/>
        <v>0.049014336397261625</v>
      </c>
    </row>
    <row r="27" spans="2:12" ht="12.75">
      <c r="B27" s="35" t="s">
        <v>51</v>
      </c>
      <c r="C27" s="37">
        <v>123093</v>
      </c>
      <c r="D27" s="6">
        <f t="shared" si="0"/>
        <v>0.03043764453139682</v>
      </c>
      <c r="E27" s="37">
        <v>123093</v>
      </c>
      <c r="F27" s="6">
        <f t="shared" si="1"/>
        <v>0.05468027102700364</v>
      </c>
      <c r="G27" s="37">
        <v>46114</v>
      </c>
      <c r="H27" s="6">
        <f t="shared" si="2"/>
        <v>0.08681883905172154</v>
      </c>
      <c r="I27" s="37">
        <v>59898</v>
      </c>
      <c r="J27" s="6">
        <f t="shared" si="3"/>
        <v>0.06486272250605875</v>
      </c>
      <c r="K27" s="37">
        <v>352198</v>
      </c>
      <c r="L27" s="6">
        <f t="shared" si="4"/>
        <v>0.045445753501194536</v>
      </c>
    </row>
    <row r="28" spans="2:12" ht="12.75">
      <c r="B28" s="35" t="s">
        <v>52</v>
      </c>
      <c r="C28" s="37">
        <v>1863</v>
      </c>
      <c r="D28" s="6">
        <f t="shared" si="0"/>
        <v>0.0004606706454631236</v>
      </c>
      <c r="E28" s="37">
        <v>1863</v>
      </c>
      <c r="F28" s="6">
        <f t="shared" si="1"/>
        <v>0.0008275803248219459</v>
      </c>
      <c r="G28" s="37">
        <v>0</v>
      </c>
      <c r="H28" s="6">
        <f t="shared" si="2"/>
        <v>0</v>
      </c>
      <c r="I28" s="37">
        <v>28773</v>
      </c>
      <c r="J28" s="6">
        <f t="shared" si="3"/>
        <v>0.031157886985656087</v>
      </c>
      <c r="K28" s="37">
        <v>32499</v>
      </c>
      <c r="L28" s="6">
        <f t="shared" si="4"/>
        <v>0.004193497813830065</v>
      </c>
    </row>
    <row r="29" spans="2:12" ht="12.75">
      <c r="B29" s="35" t="s">
        <v>53</v>
      </c>
      <c r="C29" s="37">
        <v>9233</v>
      </c>
      <c r="D29" s="6">
        <f t="shared" si="0"/>
        <v>0.0022830767952555127</v>
      </c>
      <c r="E29" s="37">
        <v>9233</v>
      </c>
      <c r="F29" s="6">
        <f t="shared" si="1"/>
        <v>0.004101475651680637</v>
      </c>
      <c r="G29" s="37">
        <v>289</v>
      </c>
      <c r="H29" s="6">
        <f t="shared" si="2"/>
        <v>0.000544100370515408</v>
      </c>
      <c r="I29" s="37">
        <v>2621</v>
      </c>
      <c r="J29" s="6">
        <f t="shared" si="3"/>
        <v>0.0028382449445453935</v>
      </c>
      <c r="K29" s="37">
        <v>21376</v>
      </c>
      <c r="L29" s="6">
        <f t="shared" si="4"/>
        <v>0.0027582451542641764</v>
      </c>
    </row>
    <row r="30" spans="2:12" ht="12.75">
      <c r="B30" s="35" t="s">
        <v>54</v>
      </c>
      <c r="C30" s="37">
        <v>4154</v>
      </c>
      <c r="D30" s="6">
        <f t="shared" si="0"/>
        <v>0.0010271743753375285</v>
      </c>
      <c r="E30" s="37">
        <v>4154</v>
      </c>
      <c r="F30" s="6">
        <f t="shared" si="1"/>
        <v>0.0018452864569567166</v>
      </c>
      <c r="G30" s="37">
        <v>0</v>
      </c>
      <c r="H30" s="6">
        <f t="shared" si="2"/>
        <v>0</v>
      </c>
      <c r="I30" s="37">
        <v>8690</v>
      </c>
      <c r="J30" s="6">
        <f t="shared" si="3"/>
        <v>0.009410281788668245</v>
      </c>
      <c r="K30" s="37">
        <v>16998</v>
      </c>
      <c r="L30" s="6">
        <f t="shared" si="4"/>
        <v>0.002193331359102848</v>
      </c>
    </row>
    <row r="31" spans="2:12" ht="12.75">
      <c r="B31" s="35" t="s">
        <v>55</v>
      </c>
      <c r="C31" s="37">
        <v>6811</v>
      </c>
      <c r="D31" s="6">
        <f t="shared" si="0"/>
        <v>0.0016841802287972812</v>
      </c>
      <c r="E31" s="37">
        <v>6811</v>
      </c>
      <c r="F31" s="6">
        <f t="shared" si="1"/>
        <v>0.0030255768074945104</v>
      </c>
      <c r="G31" s="37">
        <v>0</v>
      </c>
      <c r="H31" s="6">
        <f t="shared" si="2"/>
        <v>0</v>
      </c>
      <c r="I31" s="37">
        <v>1565</v>
      </c>
      <c r="J31" s="6">
        <f t="shared" si="3"/>
        <v>0.001694717030985708</v>
      </c>
      <c r="K31" s="37">
        <v>15187</v>
      </c>
      <c r="L31" s="6">
        <f t="shared" si="4"/>
        <v>0.001959649567637072</v>
      </c>
    </row>
    <row r="32" spans="2:12" ht="12.75">
      <c r="B32" s="35" t="s">
        <v>58</v>
      </c>
      <c r="C32" s="37">
        <v>1140112</v>
      </c>
      <c r="D32" s="6">
        <f t="shared" si="0"/>
        <v>0.28191955498671645</v>
      </c>
      <c r="E32" s="37">
        <v>0</v>
      </c>
      <c r="F32" s="6">
        <f t="shared" si="1"/>
        <v>0</v>
      </c>
      <c r="G32" s="37">
        <v>0</v>
      </c>
      <c r="H32" s="6">
        <f t="shared" si="2"/>
        <v>0</v>
      </c>
      <c r="I32" s="37">
        <v>0</v>
      </c>
      <c r="J32" s="6">
        <f t="shared" si="3"/>
        <v>0</v>
      </c>
      <c r="K32" s="37">
        <v>1140112</v>
      </c>
      <c r="L32" s="6">
        <f t="shared" si="4"/>
        <v>0.14711397826152878</v>
      </c>
    </row>
    <row r="33" spans="2:12" ht="12.75">
      <c r="B33" s="35" t="s">
        <v>61</v>
      </c>
      <c r="C33" s="37">
        <v>568113</v>
      </c>
      <c r="D33" s="6">
        <f t="shared" si="0"/>
        <v>0.14047932496295842</v>
      </c>
      <c r="E33" s="37">
        <v>0</v>
      </c>
      <c r="F33" s="6">
        <f t="shared" si="1"/>
        <v>0</v>
      </c>
      <c r="G33" s="37">
        <v>0</v>
      </c>
      <c r="H33" s="6">
        <f t="shared" si="2"/>
        <v>0</v>
      </c>
      <c r="I33" s="37">
        <v>0</v>
      </c>
      <c r="J33" s="6">
        <f t="shared" si="3"/>
        <v>0</v>
      </c>
      <c r="K33" s="37">
        <v>568113</v>
      </c>
      <c r="L33" s="6">
        <f t="shared" si="4"/>
        <v>0.07330627476256008</v>
      </c>
    </row>
    <row r="34" spans="2:12" ht="12.75">
      <c r="B34" s="35" t="s">
        <v>63</v>
      </c>
      <c r="C34" s="37">
        <v>89688</v>
      </c>
      <c r="D34" s="6">
        <f t="shared" si="0"/>
        <v>0.022177471202521004</v>
      </c>
      <c r="E34" s="37">
        <v>4950</v>
      </c>
      <c r="F34" s="6">
        <f t="shared" si="1"/>
        <v>0.002198884921024494</v>
      </c>
      <c r="G34" s="37">
        <v>3687</v>
      </c>
      <c r="H34" s="6">
        <f t="shared" si="2"/>
        <v>0.006941515799620448</v>
      </c>
      <c r="I34" s="37">
        <v>7506</v>
      </c>
      <c r="J34" s="6">
        <f t="shared" si="3"/>
        <v>0.008128144431040719</v>
      </c>
      <c r="K34" s="37">
        <v>105831</v>
      </c>
      <c r="L34" s="6">
        <f t="shared" si="4"/>
        <v>0.013655868400118454</v>
      </c>
    </row>
    <row r="35" spans="2:12" ht="12.75">
      <c r="B35" s="35" t="s">
        <v>67</v>
      </c>
      <c r="C35" s="37">
        <v>62488</v>
      </c>
      <c r="D35" s="6">
        <f t="shared" si="0"/>
        <v>0.015451630324047057</v>
      </c>
      <c r="E35" s="37">
        <v>62488</v>
      </c>
      <c r="F35" s="6">
        <f t="shared" si="1"/>
        <v>0.027758367867672436</v>
      </c>
      <c r="G35" s="37">
        <v>4965</v>
      </c>
      <c r="H35" s="6">
        <f t="shared" si="2"/>
        <v>0.00934760671144983</v>
      </c>
      <c r="I35" s="37">
        <v>9258</v>
      </c>
      <c r="J35" s="6">
        <f t="shared" si="3"/>
        <v>0.010025361196719288</v>
      </c>
      <c r="K35" s="37">
        <v>139199</v>
      </c>
      <c r="L35" s="6">
        <f t="shared" si="4"/>
        <v>0.01796149734414386</v>
      </c>
    </row>
    <row r="36" spans="2:12" ht="12.75">
      <c r="B36" s="35" t="s">
        <v>68</v>
      </c>
      <c r="C36" s="37">
        <v>13327</v>
      </c>
      <c r="D36" s="6">
        <f t="shared" si="0"/>
        <v>0.003295414756890525</v>
      </c>
      <c r="E36" s="37">
        <v>13327</v>
      </c>
      <c r="F36" s="6">
        <f t="shared" si="1"/>
        <v>0.005920108958079481</v>
      </c>
      <c r="G36" s="37">
        <v>0</v>
      </c>
      <c r="H36" s="6">
        <f t="shared" si="2"/>
        <v>0</v>
      </c>
      <c r="I36" s="37">
        <v>30486</v>
      </c>
      <c r="J36" s="6">
        <f t="shared" si="3"/>
        <v>0.03301287118634524</v>
      </c>
      <c r="K36" s="37">
        <v>57140</v>
      </c>
      <c r="L36" s="6">
        <f t="shared" si="4"/>
        <v>0.007373041173028398</v>
      </c>
    </row>
    <row r="37" spans="2:12" ht="12.75">
      <c r="B37" s="35" t="s">
        <v>70</v>
      </c>
      <c r="C37" s="37">
        <v>4151</v>
      </c>
      <c r="D37" s="6">
        <f t="shared" si="0"/>
        <v>0.0010264325546524026</v>
      </c>
      <c r="E37" s="37">
        <v>4151</v>
      </c>
      <c r="F37" s="6">
        <f t="shared" si="1"/>
        <v>0.001843953799428823</v>
      </c>
      <c r="G37" s="37">
        <v>0</v>
      </c>
      <c r="H37" s="6">
        <f t="shared" si="2"/>
        <v>0</v>
      </c>
      <c r="I37" s="37">
        <v>21576</v>
      </c>
      <c r="J37" s="6">
        <f t="shared" si="3"/>
        <v>0.023364354415685393</v>
      </c>
      <c r="K37" s="37">
        <v>29878</v>
      </c>
      <c r="L37" s="6">
        <f t="shared" si="4"/>
        <v>0.0038552979378323853</v>
      </c>
    </row>
    <row r="38" spans="2:12" ht="12.75">
      <c r="B38" s="35" t="s">
        <v>73</v>
      </c>
      <c r="C38" s="37">
        <v>4589</v>
      </c>
      <c r="D38" s="6">
        <f t="shared" si="0"/>
        <v>0.0011347383746807699</v>
      </c>
      <c r="E38" s="37">
        <v>4589</v>
      </c>
      <c r="F38" s="6">
        <f t="shared" si="1"/>
        <v>0.0020385217985012935</v>
      </c>
      <c r="G38" s="37">
        <v>0</v>
      </c>
      <c r="H38" s="6">
        <f t="shared" si="2"/>
        <v>0</v>
      </c>
      <c r="I38" s="37">
        <v>11197</v>
      </c>
      <c r="J38" s="6">
        <f t="shared" si="3"/>
        <v>0.012125077697090718</v>
      </c>
      <c r="K38" s="37">
        <v>20375</v>
      </c>
      <c r="L38" s="6">
        <f t="shared" si="4"/>
        <v>0.002629081447330305</v>
      </c>
    </row>
    <row r="39" spans="2:12" ht="12.75">
      <c r="B39" s="35" t="s">
        <v>75</v>
      </c>
      <c r="C39" s="37">
        <v>15076</v>
      </c>
      <c r="D39" s="6">
        <f t="shared" si="0"/>
        <v>0.0037278962163188683</v>
      </c>
      <c r="E39" s="37">
        <v>15076</v>
      </c>
      <c r="F39" s="6">
        <f t="shared" si="1"/>
        <v>0.006697048296841469</v>
      </c>
      <c r="G39" s="37">
        <v>438</v>
      </c>
      <c r="H39" s="6">
        <f t="shared" si="2"/>
        <v>0.0008246227068711028</v>
      </c>
      <c r="I39" s="37">
        <v>17966</v>
      </c>
      <c r="J39" s="6">
        <f t="shared" si="3"/>
        <v>0.019455134938459573</v>
      </c>
      <c r="K39" s="37">
        <v>48556</v>
      </c>
      <c r="L39" s="6">
        <f t="shared" si="4"/>
        <v>0.006265407546334738</v>
      </c>
    </row>
    <row r="40" spans="2:12" ht="12.75">
      <c r="B40" s="35" t="s">
        <v>78</v>
      </c>
      <c r="C40" s="37">
        <v>739</v>
      </c>
      <c r="D40" s="6">
        <f t="shared" si="0"/>
        <v>0.00018273516210265612</v>
      </c>
      <c r="E40" s="37">
        <v>739</v>
      </c>
      <c r="F40" s="6">
        <f t="shared" si="1"/>
        <v>0.00032827797103779816</v>
      </c>
      <c r="G40" s="37">
        <v>0</v>
      </c>
      <c r="H40" s="6">
        <f t="shared" si="2"/>
        <v>0</v>
      </c>
      <c r="I40" s="37">
        <v>72</v>
      </c>
      <c r="J40" s="6">
        <f t="shared" si="3"/>
        <v>7.796781228816037E-05</v>
      </c>
      <c r="K40" s="37">
        <v>1550</v>
      </c>
      <c r="L40" s="6">
        <f t="shared" si="4"/>
        <v>0.0002000037420054956</v>
      </c>
    </row>
    <row r="41" spans="2:12" ht="12.75">
      <c r="B41" s="35" t="s">
        <v>79</v>
      </c>
      <c r="C41" s="37">
        <v>179635</v>
      </c>
      <c r="D41" s="6">
        <f t="shared" si="0"/>
        <v>0.04441898625752454</v>
      </c>
      <c r="E41" s="37">
        <v>179635</v>
      </c>
      <c r="F41" s="6">
        <f t="shared" si="1"/>
        <v>0.0797973116743909</v>
      </c>
      <c r="G41" s="37">
        <v>50128</v>
      </c>
      <c r="H41" s="6">
        <f t="shared" si="2"/>
        <v>0.09437599783112932</v>
      </c>
      <c r="I41" s="37">
        <v>22752</v>
      </c>
      <c r="J41" s="6">
        <f t="shared" si="3"/>
        <v>0.024637828683058676</v>
      </c>
      <c r="K41" s="37">
        <v>432150</v>
      </c>
      <c r="L41" s="6">
        <f t="shared" si="4"/>
        <v>0.055762333617854785</v>
      </c>
    </row>
    <row r="42" spans="2:12" ht="12.75">
      <c r="B42" s="35" t="s">
        <v>81</v>
      </c>
      <c r="C42" s="37">
        <v>1861</v>
      </c>
      <c r="D42" s="6">
        <f t="shared" si="0"/>
        <v>0.0004601760983397064</v>
      </c>
      <c r="E42" s="37">
        <v>1861</v>
      </c>
      <c r="F42" s="6">
        <f t="shared" si="1"/>
        <v>0.0008266918864700168</v>
      </c>
      <c r="G42" s="37">
        <v>0</v>
      </c>
      <c r="H42" s="6">
        <f t="shared" si="2"/>
        <v>0</v>
      </c>
      <c r="I42" s="37">
        <v>0</v>
      </c>
      <c r="J42" s="6">
        <f t="shared" si="3"/>
        <v>0</v>
      </c>
      <c r="K42" s="37">
        <v>3722</v>
      </c>
      <c r="L42" s="6">
        <f t="shared" si="4"/>
        <v>0.0004802670501577126</v>
      </c>
    </row>
    <row r="43" spans="2:12" ht="12.75">
      <c r="B43" s="35" t="s">
        <v>82</v>
      </c>
      <c r="C43" s="37">
        <v>3955</v>
      </c>
      <c r="D43" s="6">
        <f t="shared" si="0"/>
        <v>0.000977966936557517</v>
      </c>
      <c r="E43" s="37">
        <v>3955</v>
      </c>
      <c r="F43" s="6">
        <f t="shared" si="1"/>
        <v>0.0017568868409397723</v>
      </c>
      <c r="G43" s="37">
        <v>8269</v>
      </c>
      <c r="H43" s="6">
        <f t="shared" si="2"/>
        <v>0.015568048317619062</v>
      </c>
      <c r="I43" s="37">
        <v>0</v>
      </c>
      <c r="J43" s="6">
        <f t="shared" si="3"/>
        <v>0</v>
      </c>
      <c r="K43" s="37">
        <v>16179</v>
      </c>
      <c r="L43" s="6">
        <f t="shared" si="4"/>
        <v>0.002087651962520589</v>
      </c>
    </row>
    <row r="44" spans="2:12" ht="12.75">
      <c r="B44" s="35" t="s">
        <v>88</v>
      </c>
      <c r="C44" s="37">
        <v>0</v>
      </c>
      <c r="D44" s="6">
        <f t="shared" si="0"/>
        <v>0</v>
      </c>
      <c r="E44" s="37">
        <v>0</v>
      </c>
      <c r="F44" s="6">
        <f t="shared" si="1"/>
        <v>0</v>
      </c>
      <c r="G44" s="37">
        <v>0</v>
      </c>
      <c r="H44" s="6">
        <f t="shared" si="2"/>
        <v>0</v>
      </c>
      <c r="I44" s="37">
        <v>19474</v>
      </c>
      <c r="J44" s="6">
        <f t="shared" si="3"/>
        <v>0.02108812745138382</v>
      </c>
      <c r="K44" s="37">
        <v>19474</v>
      </c>
      <c r="L44" s="6">
        <f t="shared" si="4"/>
        <v>0.002512821207622594</v>
      </c>
    </row>
    <row r="45" spans="2:12" ht="12.75">
      <c r="B45" s="35" t="s">
        <v>89</v>
      </c>
      <c r="C45" s="37">
        <v>32741</v>
      </c>
      <c r="D45" s="6">
        <f t="shared" si="0"/>
        <v>0.008095983683901305</v>
      </c>
      <c r="E45" s="37">
        <v>32741</v>
      </c>
      <c r="F45" s="6">
        <f t="shared" si="1"/>
        <v>0.014544180040255142</v>
      </c>
      <c r="G45" s="37">
        <v>4819</v>
      </c>
      <c r="H45" s="6">
        <f t="shared" si="2"/>
        <v>0.009072732475826129</v>
      </c>
      <c r="I45" s="37">
        <v>33385</v>
      </c>
      <c r="J45" s="6">
        <f t="shared" si="3"/>
        <v>0.036152158517225474</v>
      </c>
      <c r="K45" s="37">
        <v>103686</v>
      </c>
      <c r="L45" s="6">
        <f t="shared" si="4"/>
        <v>0.0133790890281173</v>
      </c>
    </row>
    <row r="46" spans="2:12" ht="12.75">
      <c r="B46" s="35" t="s">
        <v>93</v>
      </c>
      <c r="C46" s="37">
        <v>20</v>
      </c>
      <c r="D46" s="6">
        <f t="shared" si="0"/>
        <v>4.94547123417202E-06</v>
      </c>
      <c r="E46" s="37">
        <v>20</v>
      </c>
      <c r="F46" s="6">
        <f t="shared" si="1"/>
        <v>8.884383519290885E-06</v>
      </c>
      <c r="G46" s="37">
        <v>0</v>
      </c>
      <c r="H46" s="6">
        <f t="shared" si="2"/>
        <v>0</v>
      </c>
      <c r="I46" s="37">
        <v>6810</v>
      </c>
      <c r="J46" s="6">
        <f t="shared" si="3"/>
        <v>0.007374455578921835</v>
      </c>
      <c r="K46" s="37">
        <v>6850</v>
      </c>
      <c r="L46" s="6">
        <f t="shared" si="4"/>
        <v>0.0008838875049920289</v>
      </c>
    </row>
    <row r="47" spans="2:12" ht="12.75">
      <c r="B47" s="35" t="s">
        <v>97</v>
      </c>
      <c r="C47" s="37">
        <v>0</v>
      </c>
      <c r="D47" s="6">
        <f t="shared" si="0"/>
        <v>0</v>
      </c>
      <c r="E47" s="37">
        <v>0</v>
      </c>
      <c r="F47" s="6">
        <f t="shared" si="1"/>
        <v>0</v>
      </c>
      <c r="G47" s="37">
        <v>0</v>
      </c>
      <c r="H47" s="6">
        <f t="shared" si="2"/>
        <v>0</v>
      </c>
      <c r="I47" s="37">
        <v>1205</v>
      </c>
      <c r="J47" s="6">
        <f t="shared" si="3"/>
        <v>0.0013048779695449062</v>
      </c>
      <c r="K47" s="37">
        <v>1205</v>
      </c>
      <c r="L47" s="6">
        <f t="shared" si="4"/>
        <v>0.00015548678007524012</v>
      </c>
    </row>
    <row r="48" spans="2:12" ht="12.75">
      <c r="B48" s="35" t="s">
        <v>99</v>
      </c>
      <c r="C48" s="37">
        <v>151756</v>
      </c>
      <c r="D48" s="6">
        <f t="shared" si="0"/>
        <v>0.03752524663065045</v>
      </c>
      <c r="E48" s="37">
        <v>151756</v>
      </c>
      <c r="F48" s="6">
        <f t="shared" si="1"/>
        <v>0.06741292526767537</v>
      </c>
      <c r="G48" s="37">
        <v>26113</v>
      </c>
      <c r="H48" s="6">
        <f t="shared" si="2"/>
        <v>0.04916295147151851</v>
      </c>
      <c r="I48" s="37">
        <v>63916</v>
      </c>
      <c r="J48" s="6">
        <f t="shared" si="3"/>
        <v>0.06921375958625081</v>
      </c>
      <c r="K48" s="37">
        <v>393541</v>
      </c>
      <c r="L48" s="6">
        <f t="shared" si="4"/>
        <v>0.050780433956506284</v>
      </c>
    </row>
    <row r="49" spans="2:12" ht="12.75">
      <c r="B49" s="35" t="s">
        <v>106</v>
      </c>
      <c r="C49" s="37">
        <v>26</v>
      </c>
      <c r="D49" s="6">
        <f t="shared" si="0"/>
        <v>6.429112604423625E-06</v>
      </c>
      <c r="E49" s="37">
        <v>26</v>
      </c>
      <c r="F49" s="6">
        <f t="shared" si="1"/>
        <v>1.1549698575078149E-05</v>
      </c>
      <c r="G49" s="37">
        <v>276</v>
      </c>
      <c r="H49" s="6">
        <f t="shared" si="2"/>
        <v>0.0005196252673434346</v>
      </c>
      <c r="I49" s="37">
        <v>1954</v>
      </c>
      <c r="J49" s="6">
        <f t="shared" si="3"/>
        <v>0.00211595979459813</v>
      </c>
      <c r="K49" s="37">
        <v>2282</v>
      </c>
      <c r="L49" s="6">
        <f t="shared" si="4"/>
        <v>0.00029445712210099417</v>
      </c>
    </row>
    <row r="50" spans="2:12" ht="12.75">
      <c r="B50" s="35" t="s">
        <v>110</v>
      </c>
      <c r="C50" s="37">
        <v>0</v>
      </c>
      <c r="D50" s="6">
        <f t="shared" si="0"/>
        <v>0</v>
      </c>
      <c r="E50" s="37">
        <v>0</v>
      </c>
      <c r="F50" s="6">
        <f t="shared" si="1"/>
        <v>0</v>
      </c>
      <c r="G50" s="37">
        <v>0</v>
      </c>
      <c r="H50" s="6">
        <f t="shared" si="2"/>
        <v>0</v>
      </c>
      <c r="I50" s="37">
        <v>3162</v>
      </c>
      <c r="J50" s="6">
        <f t="shared" si="3"/>
        <v>0.0034240864229883763</v>
      </c>
      <c r="K50" s="37">
        <v>3162</v>
      </c>
      <c r="L50" s="6">
        <f t="shared" si="4"/>
        <v>0.000408007633691211</v>
      </c>
    </row>
    <row r="51" spans="2:12" ht="12.75">
      <c r="B51" s="35" t="s">
        <v>112</v>
      </c>
      <c r="C51" s="37">
        <v>0</v>
      </c>
      <c r="D51" s="6">
        <f t="shared" si="0"/>
        <v>0</v>
      </c>
      <c r="E51" s="37">
        <v>0</v>
      </c>
      <c r="F51" s="6">
        <f t="shared" si="1"/>
        <v>0</v>
      </c>
      <c r="G51" s="37">
        <v>0</v>
      </c>
      <c r="H51" s="6">
        <f t="shared" si="2"/>
        <v>0</v>
      </c>
      <c r="I51" s="37">
        <v>15595</v>
      </c>
      <c r="J51" s="6">
        <f t="shared" si="3"/>
        <v>0.01688761156435918</v>
      </c>
      <c r="K51" s="37">
        <v>15595</v>
      </c>
      <c r="L51" s="6">
        <f t="shared" si="4"/>
        <v>0.002012295713919809</v>
      </c>
    </row>
    <row r="52" spans="2:12" ht="12.75">
      <c r="B52" s="35" t="s">
        <v>115</v>
      </c>
      <c r="C52" s="37">
        <v>92649</v>
      </c>
      <c r="D52" s="6">
        <f t="shared" si="0"/>
        <v>0.02290964821874017</v>
      </c>
      <c r="E52" s="37">
        <v>92649</v>
      </c>
      <c r="F52" s="6">
        <f t="shared" si="1"/>
        <v>0.041156462433939056</v>
      </c>
      <c r="G52" s="37">
        <v>4466</v>
      </c>
      <c r="H52" s="6">
        <f t="shared" si="2"/>
        <v>0.008408139289694852</v>
      </c>
      <c r="I52" s="37">
        <v>5627</v>
      </c>
      <c r="J52" s="6">
        <f t="shared" si="3"/>
        <v>0.006093401107576089</v>
      </c>
      <c r="K52" s="37">
        <v>195391</v>
      </c>
      <c r="L52" s="6">
        <f t="shared" si="4"/>
        <v>0.02521221364786825</v>
      </c>
    </row>
    <row r="53" spans="2:12" ht="12.75">
      <c r="B53" s="35" t="s">
        <v>120</v>
      </c>
      <c r="C53" s="37">
        <v>0</v>
      </c>
      <c r="D53" s="6">
        <f t="shared" si="0"/>
        <v>0</v>
      </c>
      <c r="E53" s="37">
        <v>0</v>
      </c>
      <c r="F53" s="6">
        <f t="shared" si="1"/>
        <v>0</v>
      </c>
      <c r="G53" s="37">
        <v>0</v>
      </c>
      <c r="H53" s="6">
        <f t="shared" si="2"/>
        <v>0</v>
      </c>
      <c r="I53" s="37">
        <v>866</v>
      </c>
      <c r="J53" s="6">
        <f t="shared" si="3"/>
        <v>0.0009377795200214844</v>
      </c>
      <c r="K53" s="37">
        <v>866</v>
      </c>
      <c r="L53" s="6">
        <f t="shared" si="4"/>
        <v>0.00011174402617855431</v>
      </c>
    </row>
    <row r="54" spans="2:12" ht="12.75">
      <c r="B54" s="35" t="s">
        <v>121</v>
      </c>
      <c r="C54" s="37">
        <v>792</v>
      </c>
      <c r="D54" s="6">
        <f t="shared" si="0"/>
        <v>0.00019584066087321197</v>
      </c>
      <c r="E54" s="37">
        <v>792</v>
      </c>
      <c r="F54" s="6">
        <f t="shared" si="1"/>
        <v>0.000351821587363919</v>
      </c>
      <c r="G54" s="37">
        <v>0</v>
      </c>
      <c r="H54" s="6">
        <f t="shared" si="2"/>
        <v>0</v>
      </c>
      <c r="I54" s="37">
        <v>2435</v>
      </c>
      <c r="J54" s="6">
        <f t="shared" si="3"/>
        <v>0.0026368280961343127</v>
      </c>
      <c r="K54" s="37">
        <v>4019</v>
      </c>
      <c r="L54" s="6">
        <f t="shared" si="4"/>
        <v>0.0005185903478194108</v>
      </c>
    </row>
    <row r="55" spans="2:12" ht="12.75">
      <c r="B55" s="35" t="s">
        <v>122</v>
      </c>
      <c r="C55" s="37">
        <v>16046</v>
      </c>
      <c r="D55" s="6">
        <f t="shared" si="0"/>
        <v>0.003967751571176211</v>
      </c>
      <c r="E55" s="37">
        <v>16046</v>
      </c>
      <c r="F55" s="6">
        <f t="shared" si="1"/>
        <v>0.007127940897527076</v>
      </c>
      <c r="G55" s="37">
        <v>1662</v>
      </c>
      <c r="H55" s="6">
        <f t="shared" si="2"/>
        <v>0.0031290478055245956</v>
      </c>
      <c r="I55" s="37">
        <v>4795</v>
      </c>
      <c r="J55" s="6">
        <f t="shared" si="3"/>
        <v>0.005192439721135125</v>
      </c>
      <c r="K55" s="37">
        <v>38549</v>
      </c>
      <c r="L55" s="6">
        <f t="shared" si="4"/>
        <v>0.004974157581012806</v>
      </c>
    </row>
    <row r="56" spans="2:12" ht="12.75">
      <c r="B56" s="35" t="s">
        <v>123</v>
      </c>
      <c r="C56" s="37">
        <v>705</v>
      </c>
      <c r="D56" s="6">
        <f t="shared" si="0"/>
        <v>0.00017432786100456368</v>
      </c>
      <c r="E56" s="37">
        <v>705</v>
      </c>
      <c r="F56" s="6">
        <f t="shared" si="1"/>
        <v>0.00031317451905500367</v>
      </c>
      <c r="G56" s="37">
        <v>0</v>
      </c>
      <c r="H56" s="6">
        <f t="shared" si="2"/>
        <v>0</v>
      </c>
      <c r="I56" s="37">
        <v>0</v>
      </c>
      <c r="J56" s="6">
        <f t="shared" si="3"/>
        <v>0</v>
      </c>
      <c r="K56" s="37">
        <v>1410</v>
      </c>
      <c r="L56" s="6">
        <f t="shared" si="4"/>
        <v>0.00018193888788887018</v>
      </c>
    </row>
    <row r="57" spans="2:12" ht="12.75">
      <c r="B57" s="35" t="s">
        <v>127</v>
      </c>
      <c r="C57" s="37">
        <v>46296</v>
      </c>
      <c r="D57" s="6">
        <f t="shared" si="0"/>
        <v>0.01144777681286139</v>
      </c>
      <c r="E57" s="37">
        <v>46296</v>
      </c>
      <c r="F57" s="6">
        <f t="shared" si="1"/>
        <v>0.020565570970454538</v>
      </c>
      <c r="G57" s="37">
        <v>3520</v>
      </c>
      <c r="H57" s="6">
        <f t="shared" si="2"/>
        <v>0.00662710485887279</v>
      </c>
      <c r="I57" s="37">
        <v>50197</v>
      </c>
      <c r="J57" s="6">
        <f t="shared" si="3"/>
        <v>0.05435764268651092</v>
      </c>
      <c r="K57" s="37">
        <v>146309</v>
      </c>
      <c r="L57" s="6">
        <f t="shared" si="4"/>
        <v>0.018878933863923905</v>
      </c>
    </row>
    <row r="58" spans="2:12" ht="12.75">
      <c r="B58" s="35" t="s">
        <v>128</v>
      </c>
      <c r="C58" s="37">
        <v>0</v>
      </c>
      <c r="D58" s="6">
        <f t="shared" si="0"/>
        <v>0</v>
      </c>
      <c r="E58" s="37">
        <v>0</v>
      </c>
      <c r="F58" s="6">
        <f t="shared" si="1"/>
        <v>0</v>
      </c>
      <c r="G58" s="37">
        <v>0</v>
      </c>
      <c r="H58" s="6">
        <f t="shared" si="2"/>
        <v>0</v>
      </c>
      <c r="I58" s="37">
        <v>9386</v>
      </c>
      <c r="J58" s="6">
        <f t="shared" si="3"/>
        <v>0.010163970640787128</v>
      </c>
      <c r="K58" s="37">
        <v>9386</v>
      </c>
      <c r="L58" s="6">
        <f t="shared" si="4"/>
        <v>0.001211119433847472</v>
      </c>
    </row>
    <row r="59" spans="2:12" ht="12.75">
      <c r="B59" s="35" t="s">
        <v>130</v>
      </c>
      <c r="C59" s="37">
        <v>0</v>
      </c>
      <c r="D59" s="6">
        <f t="shared" si="0"/>
        <v>0</v>
      </c>
      <c r="E59" s="37">
        <v>0</v>
      </c>
      <c r="F59" s="6">
        <f t="shared" si="1"/>
        <v>0</v>
      </c>
      <c r="G59" s="37">
        <v>0</v>
      </c>
      <c r="H59" s="6">
        <f t="shared" si="2"/>
        <v>0</v>
      </c>
      <c r="I59" s="37">
        <v>14626</v>
      </c>
      <c r="J59" s="6">
        <f t="shared" si="3"/>
        <v>0.015838294757314356</v>
      </c>
      <c r="K59" s="37">
        <v>14626</v>
      </c>
      <c r="L59" s="6">
        <f t="shared" si="4"/>
        <v>0.0018872611164983087</v>
      </c>
    </row>
    <row r="60" spans="2:12" ht="12.75">
      <c r="B60" s="35" t="s">
        <v>131</v>
      </c>
      <c r="C60" s="37">
        <v>7450</v>
      </c>
      <c r="D60" s="6">
        <f t="shared" si="0"/>
        <v>0.0018421880347290773</v>
      </c>
      <c r="E60" s="37">
        <v>7450</v>
      </c>
      <c r="F60" s="6">
        <f t="shared" si="1"/>
        <v>0.0033094328609358545</v>
      </c>
      <c r="G60" s="37">
        <v>0</v>
      </c>
      <c r="H60" s="6">
        <f t="shared" si="2"/>
        <v>0</v>
      </c>
      <c r="I60" s="37">
        <v>6950</v>
      </c>
      <c r="J60" s="6">
        <f t="shared" si="3"/>
        <v>0.0075260596583710355</v>
      </c>
      <c r="K60" s="37">
        <v>21850</v>
      </c>
      <c r="L60" s="6">
        <f t="shared" si="4"/>
        <v>0.0028194075889161796</v>
      </c>
    </row>
    <row r="61" spans="2:12" ht="12.75">
      <c r="B61" s="35" t="s">
        <v>132</v>
      </c>
      <c r="C61" s="37">
        <v>21469</v>
      </c>
      <c r="D61" s="6">
        <f t="shared" si="0"/>
        <v>0.0053087160963219545</v>
      </c>
      <c r="E61" s="37">
        <v>21469</v>
      </c>
      <c r="F61" s="6">
        <f t="shared" si="1"/>
        <v>0.009536941488782799</v>
      </c>
      <c r="G61" s="37">
        <v>2008</v>
      </c>
      <c r="H61" s="6">
        <f t="shared" si="2"/>
        <v>0.003780462089947887</v>
      </c>
      <c r="I61" s="37">
        <v>41691</v>
      </c>
      <c r="J61" s="6">
        <f t="shared" si="3"/>
        <v>0.045146611973690194</v>
      </c>
      <c r="K61" s="37">
        <v>86637</v>
      </c>
      <c r="L61" s="6">
        <f t="shared" si="4"/>
        <v>0.01117917690072911</v>
      </c>
    </row>
    <row r="62" spans="2:12" ht="12.75">
      <c r="B62" s="35" t="s">
        <v>134</v>
      </c>
      <c r="C62" s="37">
        <v>2293</v>
      </c>
      <c r="D62" s="6">
        <f t="shared" si="0"/>
        <v>0.000566998276997822</v>
      </c>
      <c r="E62" s="37">
        <v>2293</v>
      </c>
      <c r="F62" s="6">
        <f t="shared" si="1"/>
        <v>0.0010185945704866998</v>
      </c>
      <c r="G62" s="37">
        <v>0</v>
      </c>
      <c r="H62" s="6">
        <f t="shared" si="2"/>
        <v>0</v>
      </c>
      <c r="I62" s="37">
        <v>5608</v>
      </c>
      <c r="J62" s="6">
        <f t="shared" si="3"/>
        <v>0.006072826268222269</v>
      </c>
      <c r="K62" s="37">
        <v>10194</v>
      </c>
      <c r="L62" s="6">
        <f t="shared" si="4"/>
        <v>0.001315379449034853</v>
      </c>
    </row>
    <row r="63" spans="2:12" ht="12.75">
      <c r="B63" s="35" t="s">
        <v>135</v>
      </c>
      <c r="C63" s="37">
        <v>134998</v>
      </c>
      <c r="D63" s="6">
        <f t="shared" si="0"/>
        <v>0.033381436283537715</v>
      </c>
      <c r="E63" s="37">
        <v>134998</v>
      </c>
      <c r="F63" s="6">
        <f t="shared" si="1"/>
        <v>0.05996870031686154</v>
      </c>
      <c r="G63" s="37">
        <v>47828</v>
      </c>
      <c r="H63" s="6">
        <f t="shared" si="2"/>
        <v>0.09004578726993404</v>
      </c>
      <c r="I63" s="37">
        <v>9233</v>
      </c>
      <c r="J63" s="6">
        <f t="shared" si="3"/>
        <v>0.009998289039674788</v>
      </c>
      <c r="K63" s="37">
        <v>327057</v>
      </c>
      <c r="L63" s="6">
        <f t="shared" si="4"/>
        <v>0.0422016928058654</v>
      </c>
    </row>
    <row r="64" spans="2:12" ht="12.75">
      <c r="B64" s="35" t="s">
        <v>136</v>
      </c>
      <c r="C64" s="37">
        <v>1008</v>
      </c>
      <c r="D64" s="6">
        <f t="shared" si="0"/>
        <v>0.00024925175020226975</v>
      </c>
      <c r="E64" s="37">
        <v>1008</v>
      </c>
      <c r="F64" s="6">
        <f t="shared" si="1"/>
        <v>0.00044777292937226055</v>
      </c>
      <c r="G64" s="37">
        <v>0</v>
      </c>
      <c r="H64" s="6">
        <f t="shared" si="2"/>
        <v>0</v>
      </c>
      <c r="I64" s="37">
        <v>8172</v>
      </c>
      <c r="J64" s="6">
        <f t="shared" si="3"/>
        <v>0.008849346694706202</v>
      </c>
      <c r="K64" s="37">
        <v>10188</v>
      </c>
      <c r="L64" s="6">
        <f t="shared" si="4"/>
        <v>0.0013146052410012833</v>
      </c>
    </row>
    <row r="65" spans="2:12" ht="12.75">
      <c r="B65" s="35" t="s">
        <v>137</v>
      </c>
      <c r="C65" s="37">
        <v>154811</v>
      </c>
      <c r="D65" s="6">
        <f t="shared" si="0"/>
        <v>0.038280667361670226</v>
      </c>
      <c r="E65" s="37">
        <v>154811</v>
      </c>
      <c r="F65" s="6">
        <f t="shared" si="1"/>
        <v>0.06877001485024706</v>
      </c>
      <c r="G65" s="37">
        <v>53337</v>
      </c>
      <c r="H65" s="6">
        <f t="shared" si="2"/>
        <v>0.10041758291411874</v>
      </c>
      <c r="I65" s="37">
        <v>46078</v>
      </c>
      <c r="J65" s="6">
        <f t="shared" si="3"/>
        <v>0.049897234091859075</v>
      </c>
      <c r="K65" s="37">
        <v>409037</v>
      </c>
      <c r="L65" s="6">
        <f t="shared" si="4"/>
        <v>0.05277995523787219</v>
      </c>
    </row>
    <row r="66" spans="2:12" ht="12.75">
      <c r="B66" s="35" t="s">
        <v>139</v>
      </c>
      <c r="C66" s="37">
        <v>9032</v>
      </c>
      <c r="D66" s="6">
        <f t="shared" si="0"/>
        <v>0.002233374809352084</v>
      </c>
      <c r="E66" s="37">
        <v>9032</v>
      </c>
      <c r="F66" s="6">
        <f t="shared" si="1"/>
        <v>0.004012187597311763</v>
      </c>
      <c r="G66" s="37">
        <v>0</v>
      </c>
      <c r="H66" s="6">
        <f t="shared" si="2"/>
        <v>0</v>
      </c>
      <c r="I66" s="37">
        <v>13365</v>
      </c>
      <c r="J66" s="6">
        <f t="shared" si="3"/>
        <v>0.014472775155989768</v>
      </c>
      <c r="K66" s="37">
        <v>31429</v>
      </c>
      <c r="L66" s="6">
        <f t="shared" si="4"/>
        <v>0.0040554307145101425</v>
      </c>
    </row>
    <row r="67" spans="2:12" ht="12.75">
      <c r="B67" s="35" t="s">
        <v>140</v>
      </c>
      <c r="C67" s="37">
        <v>7228</v>
      </c>
      <c r="D67" s="6">
        <f t="shared" si="0"/>
        <v>0.0017872933040297679</v>
      </c>
      <c r="E67" s="37">
        <v>7228</v>
      </c>
      <c r="F67" s="6">
        <f t="shared" si="1"/>
        <v>0.0032108162038717255</v>
      </c>
      <c r="G67" s="37">
        <v>0</v>
      </c>
      <c r="H67" s="6">
        <f t="shared" si="2"/>
        <v>0</v>
      </c>
      <c r="I67" s="37">
        <v>20830</v>
      </c>
      <c r="J67" s="6">
        <f t="shared" si="3"/>
        <v>0.022556521249477508</v>
      </c>
      <c r="K67" s="37">
        <v>35286</v>
      </c>
      <c r="L67" s="6">
        <f t="shared" si="4"/>
        <v>0.004553117445423172</v>
      </c>
    </row>
    <row r="68" spans="2:12" ht="12.75">
      <c r="B68" s="35" t="s">
        <v>141</v>
      </c>
      <c r="C68" s="37">
        <v>0</v>
      </c>
      <c r="D68" s="6">
        <f aca="true" t="shared" si="5" ref="D68:D74">+C68/$C$76</f>
        <v>0</v>
      </c>
      <c r="E68" s="37">
        <v>0</v>
      </c>
      <c r="F68" s="6">
        <f aca="true" t="shared" si="6" ref="F68:F74">+E68/$E$76</f>
        <v>0</v>
      </c>
      <c r="G68" s="37">
        <v>0</v>
      </c>
      <c r="H68" s="6">
        <f aca="true" t="shared" si="7" ref="H68:H74">+G68/$G$76</f>
        <v>0</v>
      </c>
      <c r="I68" s="37">
        <v>2096</v>
      </c>
      <c r="J68" s="6">
        <f aca="true" t="shared" si="8" ref="J68:J74">+I68/$I$76</f>
        <v>0.002269729646610891</v>
      </c>
      <c r="K68" s="37">
        <v>2096</v>
      </c>
      <c r="L68" s="6">
        <f aca="true" t="shared" si="9" ref="L68:L74">+K68/$K$76</f>
        <v>0.00027045667306033465</v>
      </c>
    </row>
    <row r="69" spans="2:12" ht="12.75">
      <c r="B69" s="35" t="s">
        <v>143</v>
      </c>
      <c r="C69" s="37">
        <v>126</v>
      </c>
      <c r="D69" s="6">
        <f t="shared" si="5"/>
        <v>3.115646877528372E-05</v>
      </c>
      <c r="E69" s="37">
        <v>126</v>
      </c>
      <c r="F69" s="6">
        <f t="shared" si="6"/>
        <v>5.597161617153257E-05</v>
      </c>
      <c r="G69" s="37">
        <v>0</v>
      </c>
      <c r="H69" s="6">
        <f t="shared" si="7"/>
        <v>0</v>
      </c>
      <c r="I69" s="37">
        <v>29810</v>
      </c>
      <c r="J69" s="6">
        <f t="shared" si="8"/>
        <v>0.032280840059861954</v>
      </c>
      <c r="K69" s="37">
        <v>30062</v>
      </c>
      <c r="L69" s="6">
        <f t="shared" si="9"/>
        <v>0.0038790403175285215</v>
      </c>
    </row>
    <row r="70" spans="2:12" ht="12.75">
      <c r="B70" s="35" t="s">
        <v>145</v>
      </c>
      <c r="C70" s="37">
        <v>5696</v>
      </c>
      <c r="D70" s="6">
        <f t="shared" si="5"/>
        <v>0.0014084702074921912</v>
      </c>
      <c r="E70" s="37">
        <v>5696</v>
      </c>
      <c r="F70" s="6">
        <f t="shared" si="6"/>
        <v>0.002530272426294044</v>
      </c>
      <c r="G70" s="37">
        <v>0</v>
      </c>
      <c r="H70" s="6">
        <f t="shared" si="7"/>
        <v>0</v>
      </c>
      <c r="I70" s="37">
        <v>0</v>
      </c>
      <c r="J70" s="6">
        <f t="shared" si="8"/>
        <v>0</v>
      </c>
      <c r="K70" s="37">
        <v>11392</v>
      </c>
      <c r="L70" s="6">
        <f t="shared" si="9"/>
        <v>0.0014699629864042617</v>
      </c>
    </row>
    <row r="71" spans="2:12" ht="12.75">
      <c r="B71" s="35" t="s">
        <v>146</v>
      </c>
      <c r="C71" s="37">
        <v>8179</v>
      </c>
      <c r="D71" s="6">
        <f t="shared" si="5"/>
        <v>0.0020224504612146475</v>
      </c>
      <c r="E71" s="37">
        <v>8179</v>
      </c>
      <c r="F71" s="6">
        <f t="shared" si="6"/>
        <v>0.003633268640214007</v>
      </c>
      <c r="G71" s="37">
        <v>0</v>
      </c>
      <c r="H71" s="6">
        <f t="shared" si="7"/>
        <v>0</v>
      </c>
      <c r="I71" s="37">
        <v>3240</v>
      </c>
      <c r="J71" s="6">
        <f t="shared" si="8"/>
        <v>0.0035085515529672167</v>
      </c>
      <c r="K71" s="37">
        <v>19598</v>
      </c>
      <c r="L71" s="6">
        <f t="shared" si="9"/>
        <v>0.002528821506983034</v>
      </c>
    </row>
    <row r="72" spans="2:12" ht="12.75">
      <c r="B72" s="35" t="s">
        <v>147</v>
      </c>
      <c r="C72" s="37">
        <v>0</v>
      </c>
      <c r="D72" s="6">
        <f t="shared" si="5"/>
        <v>0</v>
      </c>
      <c r="E72" s="37">
        <v>0</v>
      </c>
      <c r="F72" s="6">
        <f t="shared" si="6"/>
        <v>0</v>
      </c>
      <c r="G72" s="37">
        <v>0</v>
      </c>
      <c r="H72" s="6">
        <f t="shared" si="7"/>
        <v>0</v>
      </c>
      <c r="I72" s="37">
        <v>408</v>
      </c>
      <c r="J72" s="6">
        <f t="shared" si="8"/>
        <v>0.0004418176029662421</v>
      </c>
      <c r="K72" s="37">
        <v>408</v>
      </c>
      <c r="L72" s="6">
        <f t="shared" si="9"/>
        <v>5.2646146282736904E-05</v>
      </c>
    </row>
    <row r="73" spans="2:12" ht="12.75">
      <c r="B73" s="35" t="s">
        <v>148</v>
      </c>
      <c r="C73" s="37">
        <v>4018</v>
      </c>
      <c r="D73" s="6">
        <f t="shared" si="5"/>
        <v>0.0009935451709451586</v>
      </c>
      <c r="E73" s="37">
        <v>4018</v>
      </c>
      <c r="F73" s="6">
        <f t="shared" si="6"/>
        <v>0.0017848726490255387</v>
      </c>
      <c r="G73" s="37">
        <v>0</v>
      </c>
      <c r="H73" s="6">
        <f t="shared" si="7"/>
        <v>0</v>
      </c>
      <c r="I73" s="37">
        <v>2045</v>
      </c>
      <c r="J73" s="6">
        <f t="shared" si="8"/>
        <v>0.0022145024462401105</v>
      </c>
      <c r="K73" s="37">
        <v>10081</v>
      </c>
      <c r="L73" s="6">
        <f t="shared" si="9"/>
        <v>0.001300798531069291</v>
      </c>
    </row>
    <row r="74" spans="2:12" ht="12.75">
      <c r="B74" s="35" t="s">
        <v>149</v>
      </c>
      <c r="C74" s="37">
        <v>0</v>
      </c>
      <c r="D74" s="6">
        <f t="shared" si="5"/>
        <v>0</v>
      </c>
      <c r="E74" s="37">
        <v>0</v>
      </c>
      <c r="F74" s="6">
        <f t="shared" si="6"/>
        <v>0</v>
      </c>
      <c r="G74" s="37">
        <v>0</v>
      </c>
      <c r="H74" s="6">
        <f t="shared" si="7"/>
        <v>0</v>
      </c>
      <c r="I74" s="37">
        <v>1588</v>
      </c>
      <c r="J74" s="6">
        <f t="shared" si="8"/>
        <v>0.0017196234154666483</v>
      </c>
      <c r="K74" s="37">
        <v>1588</v>
      </c>
      <c r="L74" s="6">
        <f t="shared" si="9"/>
        <v>0.00020490705955143677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4044104</v>
      </c>
      <c r="D76" s="7">
        <f>SUM(D3:D75)</f>
        <v>1</v>
      </c>
      <c r="E76" s="4">
        <f>SUM(E3:E74)</f>
        <v>2251141</v>
      </c>
      <c r="F76" s="7">
        <f>SUM(F3:F75)</f>
        <v>0.9999999999999999</v>
      </c>
      <c r="G76" s="4">
        <f>SUM(G3:G74)</f>
        <v>531152</v>
      </c>
      <c r="H76" s="7">
        <f>SUM(H3:H75)</f>
        <v>0.9999999999999999</v>
      </c>
      <c r="I76" s="4">
        <f>SUM(I3:I75)</f>
        <v>923458</v>
      </c>
      <c r="J76" s="7">
        <f>SUM(J3:J75)</f>
        <v>0.9999999999999998</v>
      </c>
      <c r="K76" s="4">
        <f>SUM(K3:K75)</f>
        <v>7749855</v>
      </c>
      <c r="L76" s="7">
        <f>SUM(L3:L75)</f>
        <v>0.9999999999999999</v>
      </c>
      <c r="M76" s="4">
        <f>+I76+G76+E76+C76</f>
        <v>7749855</v>
      </c>
    </row>
    <row r="77" spans="3:11" ht="12.75">
      <c r="C77" s="4"/>
      <c r="E77" s="4"/>
      <c r="G77" s="4"/>
      <c r="I77" s="4"/>
      <c r="K77" s="4">
        <f>+K76-K78</f>
        <v>7749855</v>
      </c>
    </row>
    <row r="78" spans="3:11" ht="12.75">
      <c r="C78" s="9"/>
      <c r="E78" s="4"/>
      <c r="G78" s="9"/>
      <c r="I78" s="9"/>
      <c r="K78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A1" sqref="A1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38078</v>
      </c>
      <c r="F1" t="s">
        <v>157</v>
      </c>
    </row>
    <row r="2" spans="2:12" ht="12.75">
      <c r="B2" s="38" t="s">
        <v>150</v>
      </c>
      <c r="C2" s="40" t="s">
        <v>151</v>
      </c>
      <c r="D2" s="1" t="s">
        <v>159</v>
      </c>
      <c r="E2" s="40" t="s">
        <v>152</v>
      </c>
      <c r="F2" s="1" t="s">
        <v>159</v>
      </c>
      <c r="G2" s="40" t="s">
        <v>153</v>
      </c>
      <c r="H2" s="1" t="s">
        <v>159</v>
      </c>
      <c r="I2" s="40" t="s">
        <v>154</v>
      </c>
      <c r="J2" s="1" t="s">
        <v>159</v>
      </c>
      <c r="K2" s="40" t="s">
        <v>155</v>
      </c>
      <c r="L2" s="1" t="s">
        <v>156</v>
      </c>
    </row>
    <row r="3" spans="2:12" ht="12.75">
      <c r="B3" s="39" t="s">
        <v>2</v>
      </c>
      <c r="C3" s="41">
        <v>18143</v>
      </c>
      <c r="D3" s="6">
        <f>+C3/$C$76</f>
        <v>0.004309986445029678</v>
      </c>
      <c r="E3" s="41">
        <v>18143</v>
      </c>
      <c r="F3" s="6">
        <f>+E3/$E$76</f>
        <v>0.007953978019260876</v>
      </c>
      <c r="G3" s="41">
        <v>233</v>
      </c>
      <c r="H3" s="6">
        <f>+G3/$G$76</f>
        <v>0.00037956784653078246</v>
      </c>
      <c r="I3" s="41">
        <v>1671</v>
      </c>
      <c r="J3" s="6">
        <f>+I3/$I$76</f>
        <v>0.0016778843595271398</v>
      </c>
      <c r="K3" s="41">
        <v>38190</v>
      </c>
      <c r="L3" s="6">
        <f>+K3/$K$76</f>
        <v>0.004714654167339483</v>
      </c>
    </row>
    <row r="4" spans="2:12" ht="12.75">
      <c r="B4" s="39" t="s">
        <v>6</v>
      </c>
      <c r="C4" s="41">
        <v>8074</v>
      </c>
      <c r="D4" s="6">
        <f aca="true" t="shared" si="0" ref="D4:D67">+C4/$C$76</f>
        <v>0.0019180306761378834</v>
      </c>
      <c r="E4" s="41">
        <v>8074</v>
      </c>
      <c r="F4" s="6">
        <f aca="true" t="shared" si="1" ref="F4:F67">+E4/$E$76</f>
        <v>0.0035396802363177153</v>
      </c>
      <c r="G4" s="41">
        <v>414</v>
      </c>
      <c r="H4" s="6">
        <f aca="true" t="shared" si="2" ref="H4:H67">+G4/$G$76</f>
        <v>0.0006744252723765834</v>
      </c>
      <c r="I4" s="41">
        <v>18918</v>
      </c>
      <c r="J4" s="6">
        <f aca="true" t="shared" si="3" ref="J4:J67">+I4/$I$76</f>
        <v>0.018995940343228265</v>
      </c>
      <c r="K4" s="41">
        <v>35480</v>
      </c>
      <c r="L4" s="6">
        <f aca="true" t="shared" si="4" ref="L4:L67">+K4/$K$76</f>
        <v>0.004380097665807931</v>
      </c>
    </row>
    <row r="5" spans="2:12" ht="12.75">
      <c r="B5" s="39" t="s">
        <v>7</v>
      </c>
      <c r="C5" s="41">
        <v>456</v>
      </c>
      <c r="D5" s="6">
        <f t="shared" si="0"/>
        <v>0.00010832573548660823</v>
      </c>
      <c r="E5" s="41">
        <v>456</v>
      </c>
      <c r="F5" s="6">
        <f t="shared" si="1"/>
        <v>0.000199912582085816</v>
      </c>
      <c r="G5" s="41">
        <v>0</v>
      </c>
      <c r="H5" s="6">
        <f t="shared" si="2"/>
        <v>0</v>
      </c>
      <c r="I5" s="41">
        <v>1227</v>
      </c>
      <c r="J5" s="6">
        <f t="shared" si="3"/>
        <v>0.0012320551221662482</v>
      </c>
      <c r="K5" s="41">
        <v>2139</v>
      </c>
      <c r="L5" s="6">
        <f t="shared" si="4"/>
        <v>0.0002640650763011038</v>
      </c>
    </row>
    <row r="6" spans="2:12" ht="12.75">
      <c r="B6" s="39" t="s">
        <v>8</v>
      </c>
      <c r="C6" s="41">
        <v>22630</v>
      </c>
      <c r="D6" s="6">
        <f t="shared" si="0"/>
        <v>0.005375902179960404</v>
      </c>
      <c r="E6" s="41">
        <v>22630</v>
      </c>
      <c r="F6" s="6">
        <f t="shared" si="1"/>
        <v>0.009921100290793895</v>
      </c>
      <c r="G6" s="41">
        <v>15734</v>
      </c>
      <c r="H6" s="6">
        <f t="shared" si="2"/>
        <v>0.025631418443413437</v>
      </c>
      <c r="I6" s="41">
        <v>19397</v>
      </c>
      <c r="J6" s="6">
        <f t="shared" si="3"/>
        <v>0.019476913777227968</v>
      </c>
      <c r="K6" s="41">
        <v>80391</v>
      </c>
      <c r="L6" s="6">
        <f t="shared" si="4"/>
        <v>0.009924476647462382</v>
      </c>
    </row>
    <row r="7" spans="2:12" ht="12.75">
      <c r="B7" s="39" t="s">
        <v>12</v>
      </c>
      <c r="C7" s="41">
        <v>0</v>
      </c>
      <c r="D7" s="6">
        <f t="shared" si="0"/>
        <v>0</v>
      </c>
      <c r="E7" s="41">
        <v>0</v>
      </c>
      <c r="F7" s="6">
        <f t="shared" si="1"/>
        <v>0</v>
      </c>
      <c r="G7" s="41">
        <v>0</v>
      </c>
      <c r="H7" s="6">
        <f t="shared" si="2"/>
        <v>0</v>
      </c>
      <c r="I7" s="41">
        <v>8371</v>
      </c>
      <c r="J7" s="6">
        <f t="shared" si="3"/>
        <v>0.008405487716099155</v>
      </c>
      <c r="K7" s="41">
        <v>8371</v>
      </c>
      <c r="L7" s="6">
        <f t="shared" si="4"/>
        <v>0.0010334215772400842</v>
      </c>
    </row>
    <row r="8" spans="2:12" ht="12.75">
      <c r="B8" s="39" t="s">
        <v>15</v>
      </c>
      <c r="C8" s="41">
        <v>34511</v>
      </c>
      <c r="D8" s="6">
        <f t="shared" si="0"/>
        <v>0.008198310213548984</v>
      </c>
      <c r="E8" s="41">
        <v>34511</v>
      </c>
      <c r="F8" s="6">
        <f t="shared" si="1"/>
        <v>0.015129787544657007</v>
      </c>
      <c r="G8" s="41">
        <v>721</v>
      </c>
      <c r="H8" s="6">
        <f t="shared" si="2"/>
        <v>0.001174542563728301</v>
      </c>
      <c r="I8" s="41">
        <v>11792</v>
      </c>
      <c r="J8" s="6">
        <f t="shared" si="3"/>
        <v>0.011840581907566747</v>
      </c>
      <c r="K8" s="41">
        <v>81535</v>
      </c>
      <c r="L8" s="6">
        <f t="shared" si="4"/>
        <v>0.010065706403090463</v>
      </c>
    </row>
    <row r="9" spans="2:12" ht="12.75">
      <c r="B9" s="39" t="s">
        <v>16</v>
      </c>
      <c r="C9" s="41">
        <v>0</v>
      </c>
      <c r="D9" s="6">
        <f t="shared" si="0"/>
        <v>0</v>
      </c>
      <c r="E9" s="41">
        <v>0</v>
      </c>
      <c r="F9" s="6">
        <f t="shared" si="1"/>
        <v>0</v>
      </c>
      <c r="G9" s="41">
        <v>0</v>
      </c>
      <c r="H9" s="6">
        <f t="shared" si="2"/>
        <v>0</v>
      </c>
      <c r="I9" s="41">
        <v>2621</v>
      </c>
      <c r="J9" s="6">
        <f t="shared" si="3"/>
        <v>0.0026317982682948137</v>
      </c>
      <c r="K9" s="41">
        <v>2621</v>
      </c>
      <c r="L9" s="6">
        <f t="shared" si="4"/>
        <v>0.0003235692215919556</v>
      </c>
    </row>
    <row r="10" spans="2:12" ht="12.75">
      <c r="B10" s="39" t="s">
        <v>17</v>
      </c>
      <c r="C10" s="41">
        <v>11659</v>
      </c>
      <c r="D10" s="6">
        <f t="shared" si="0"/>
        <v>0.0027696705044700995</v>
      </c>
      <c r="E10" s="41">
        <v>11659</v>
      </c>
      <c r="F10" s="6">
        <f t="shared" si="1"/>
        <v>0.005111361391531861</v>
      </c>
      <c r="G10" s="41">
        <v>576</v>
      </c>
      <c r="H10" s="6">
        <f t="shared" si="2"/>
        <v>0.0009383308137413335</v>
      </c>
      <c r="I10" s="41">
        <v>1908</v>
      </c>
      <c r="J10" s="6">
        <f t="shared" si="3"/>
        <v>0.0019158607767670753</v>
      </c>
      <c r="K10" s="41">
        <v>25802</v>
      </c>
      <c r="L10" s="6">
        <f t="shared" si="4"/>
        <v>0.003185323561814437</v>
      </c>
    </row>
    <row r="11" spans="2:12" ht="12.75">
      <c r="B11" s="39" t="s">
        <v>24</v>
      </c>
      <c r="C11" s="41">
        <v>335</v>
      </c>
      <c r="D11" s="6">
        <f t="shared" si="0"/>
        <v>7.958140655266174E-05</v>
      </c>
      <c r="E11" s="41">
        <v>335</v>
      </c>
      <c r="F11" s="6">
        <f t="shared" si="1"/>
        <v>0.0001468656030674306</v>
      </c>
      <c r="G11" s="41">
        <v>0</v>
      </c>
      <c r="H11" s="6">
        <f t="shared" si="2"/>
        <v>0</v>
      </c>
      <c r="I11" s="41">
        <v>594</v>
      </c>
      <c r="J11" s="6">
        <f t="shared" si="3"/>
        <v>0.0005964472229557876</v>
      </c>
      <c r="K11" s="41">
        <v>1264</v>
      </c>
      <c r="L11" s="6">
        <f t="shared" si="4"/>
        <v>0.0001560440656589973</v>
      </c>
    </row>
    <row r="12" spans="2:12" ht="12.75">
      <c r="B12" s="39" t="s">
        <v>27</v>
      </c>
      <c r="C12" s="41">
        <v>439</v>
      </c>
      <c r="D12" s="6">
        <f t="shared" si="0"/>
        <v>0.00010428727604960749</v>
      </c>
      <c r="E12" s="41">
        <v>439</v>
      </c>
      <c r="F12" s="6">
        <f t="shared" si="1"/>
        <v>0.00019245970073612548</v>
      </c>
      <c r="G12" s="41">
        <v>0</v>
      </c>
      <c r="H12" s="6">
        <f t="shared" si="2"/>
        <v>0</v>
      </c>
      <c r="I12" s="41">
        <v>670</v>
      </c>
      <c r="J12" s="6">
        <f t="shared" si="3"/>
        <v>0.0006727603356572015</v>
      </c>
      <c r="K12" s="41">
        <v>1548</v>
      </c>
      <c r="L12" s="6">
        <f t="shared" si="4"/>
        <v>0.0001911045993988353</v>
      </c>
    </row>
    <row r="13" spans="2:12" ht="12.75">
      <c r="B13" s="39" t="s">
        <v>28</v>
      </c>
      <c r="C13" s="41">
        <v>43767</v>
      </c>
      <c r="D13" s="6">
        <f t="shared" si="0"/>
        <v>0.010397132598777154</v>
      </c>
      <c r="E13" s="41">
        <v>43767</v>
      </c>
      <c r="F13" s="6">
        <f t="shared" si="1"/>
        <v>0.01918766223717085</v>
      </c>
      <c r="G13" s="41">
        <v>0</v>
      </c>
      <c r="H13" s="6">
        <f t="shared" si="2"/>
        <v>0</v>
      </c>
      <c r="I13" s="41">
        <v>11027</v>
      </c>
      <c r="J13" s="6">
        <f t="shared" si="3"/>
        <v>0.011072430181032777</v>
      </c>
      <c r="K13" s="41">
        <v>98561</v>
      </c>
      <c r="L13" s="6">
        <f t="shared" si="4"/>
        <v>0.012167610091310468</v>
      </c>
    </row>
    <row r="14" spans="2:12" ht="12.75">
      <c r="B14" s="39" t="s">
        <v>31</v>
      </c>
      <c r="C14" s="41">
        <v>0</v>
      </c>
      <c r="D14" s="6">
        <f t="shared" si="0"/>
        <v>0</v>
      </c>
      <c r="E14" s="41">
        <v>0</v>
      </c>
      <c r="F14" s="6">
        <f t="shared" si="1"/>
        <v>0</v>
      </c>
      <c r="G14" s="41">
        <v>0</v>
      </c>
      <c r="H14" s="6">
        <f t="shared" si="2"/>
        <v>0</v>
      </c>
      <c r="I14" s="41">
        <v>0</v>
      </c>
      <c r="J14" s="6">
        <f t="shared" si="3"/>
        <v>0</v>
      </c>
      <c r="K14" s="41">
        <v>0</v>
      </c>
      <c r="L14" s="6">
        <f t="shared" si="4"/>
        <v>0</v>
      </c>
    </row>
    <row r="15" spans="2:12" ht="12.75">
      <c r="B15" s="39" t="s">
        <v>32</v>
      </c>
      <c r="C15" s="41">
        <v>0</v>
      </c>
      <c r="D15" s="6">
        <f t="shared" si="0"/>
        <v>0</v>
      </c>
      <c r="E15" s="41">
        <v>0</v>
      </c>
      <c r="F15" s="6">
        <f t="shared" si="1"/>
        <v>0</v>
      </c>
      <c r="G15" s="41">
        <v>0</v>
      </c>
      <c r="H15" s="6">
        <f t="shared" si="2"/>
        <v>0</v>
      </c>
      <c r="I15" s="41">
        <v>1037</v>
      </c>
      <c r="J15" s="6">
        <f t="shared" si="3"/>
        <v>0.0010412723404127134</v>
      </c>
      <c r="K15" s="41">
        <v>1037</v>
      </c>
      <c r="L15" s="6">
        <f t="shared" si="4"/>
        <v>0.0001280203291838451</v>
      </c>
    </row>
    <row r="16" spans="2:12" ht="12.75">
      <c r="B16" s="39" t="s">
        <v>33</v>
      </c>
      <c r="C16" s="41">
        <v>8863</v>
      </c>
      <c r="D16" s="6">
        <f t="shared" si="0"/>
        <v>0.0021054627053022123</v>
      </c>
      <c r="E16" s="41">
        <v>8863</v>
      </c>
      <c r="F16" s="6">
        <f t="shared" si="1"/>
        <v>0.00388558161190041</v>
      </c>
      <c r="G16" s="41">
        <v>833</v>
      </c>
      <c r="H16" s="6">
        <f t="shared" si="2"/>
        <v>0.0013569957775113382</v>
      </c>
      <c r="I16" s="41">
        <v>359</v>
      </c>
      <c r="J16" s="6">
        <f t="shared" si="3"/>
        <v>0.0003604790455237841</v>
      </c>
      <c r="K16" s="41">
        <v>18918</v>
      </c>
      <c r="L16" s="6">
        <f t="shared" si="4"/>
        <v>0.0023354759763741383</v>
      </c>
    </row>
    <row r="17" spans="2:12" ht="12.75">
      <c r="B17" s="39" t="s">
        <v>35</v>
      </c>
      <c r="C17" s="41">
        <v>19436</v>
      </c>
      <c r="D17" s="6">
        <f t="shared" si="0"/>
        <v>0.0046171469186792055</v>
      </c>
      <c r="E17" s="41">
        <v>19436</v>
      </c>
      <c r="F17" s="6">
        <f t="shared" si="1"/>
        <v>0.00852083540662263</v>
      </c>
      <c r="G17" s="41">
        <v>15434</v>
      </c>
      <c r="H17" s="6">
        <f t="shared" si="2"/>
        <v>0.02514270447792316</v>
      </c>
      <c r="I17" s="41">
        <v>0</v>
      </c>
      <c r="J17" s="6">
        <f t="shared" si="3"/>
        <v>0</v>
      </c>
      <c r="K17" s="41">
        <v>54306</v>
      </c>
      <c r="L17" s="6">
        <f t="shared" si="4"/>
        <v>0.0067042160044916985</v>
      </c>
    </row>
    <row r="18" spans="2:12" ht="12.75">
      <c r="B18" s="39" t="s">
        <v>38</v>
      </c>
      <c r="C18" s="41">
        <v>20948</v>
      </c>
      <c r="D18" s="6">
        <f t="shared" si="0"/>
        <v>0.004976332252134801</v>
      </c>
      <c r="E18" s="41">
        <v>20948</v>
      </c>
      <c r="F18" s="6">
        <f t="shared" si="1"/>
        <v>0.00918370344195981</v>
      </c>
      <c r="G18" s="41">
        <v>6509</v>
      </c>
      <c r="H18" s="6">
        <f t="shared" si="2"/>
        <v>0.010603464004587395</v>
      </c>
      <c r="I18" s="41">
        <v>29931</v>
      </c>
      <c r="J18" s="6">
        <f t="shared" si="3"/>
        <v>0.03005431284560552</v>
      </c>
      <c r="K18" s="41">
        <v>78336</v>
      </c>
      <c r="L18" s="6">
        <f t="shared" si="4"/>
        <v>0.00967078158818292</v>
      </c>
    </row>
    <row r="19" spans="2:12" ht="12.75">
      <c r="B19" s="39" t="s">
        <v>39</v>
      </c>
      <c r="C19" s="41">
        <v>253</v>
      </c>
      <c r="D19" s="6">
        <f t="shared" si="0"/>
        <v>6.010177868006992E-05</v>
      </c>
      <c r="E19" s="41">
        <v>253</v>
      </c>
      <c r="F19" s="6">
        <f t="shared" si="1"/>
        <v>0.0001109164106748058</v>
      </c>
      <c r="G19" s="41">
        <v>0</v>
      </c>
      <c r="H19" s="6">
        <f t="shared" si="2"/>
        <v>0</v>
      </c>
      <c r="I19" s="41">
        <v>3720</v>
      </c>
      <c r="J19" s="6">
        <f t="shared" si="3"/>
        <v>0.0037353260427534173</v>
      </c>
      <c r="K19" s="41">
        <v>4226</v>
      </c>
      <c r="L19" s="6">
        <f t="shared" si="4"/>
        <v>0.0005217106182554768</v>
      </c>
    </row>
    <row r="20" spans="2:12" ht="12.75">
      <c r="B20" s="39" t="s">
        <v>40</v>
      </c>
      <c r="C20" s="41">
        <v>238329</v>
      </c>
      <c r="D20" s="6">
        <f t="shared" si="0"/>
        <v>0.056616588185938274</v>
      </c>
      <c r="E20" s="41">
        <v>238329</v>
      </c>
      <c r="F20" s="6">
        <f t="shared" si="1"/>
        <v>0.10448457407002289</v>
      </c>
      <c r="G20" s="41">
        <v>36425</v>
      </c>
      <c r="H20" s="6">
        <f t="shared" si="2"/>
        <v>0.0593380206432779</v>
      </c>
      <c r="I20" s="41">
        <v>27513</v>
      </c>
      <c r="J20" s="6">
        <f t="shared" si="3"/>
        <v>0.027626350917815796</v>
      </c>
      <c r="K20" s="41">
        <v>540596</v>
      </c>
      <c r="L20" s="6">
        <f t="shared" si="4"/>
        <v>0.06673797287894881</v>
      </c>
    </row>
    <row r="21" spans="2:12" ht="12.75">
      <c r="B21" s="39" t="s">
        <v>42</v>
      </c>
      <c r="C21" s="41">
        <v>0</v>
      </c>
      <c r="D21" s="6">
        <f t="shared" si="0"/>
        <v>0</v>
      </c>
      <c r="E21" s="41">
        <v>0</v>
      </c>
      <c r="F21" s="6">
        <f t="shared" si="1"/>
        <v>0</v>
      </c>
      <c r="G21" s="41">
        <v>0</v>
      </c>
      <c r="H21" s="6">
        <f t="shared" si="2"/>
        <v>0</v>
      </c>
      <c r="I21" s="41">
        <v>2420</v>
      </c>
      <c r="J21" s="6">
        <f t="shared" si="3"/>
        <v>0.0024299701675976533</v>
      </c>
      <c r="K21" s="41">
        <v>2420</v>
      </c>
      <c r="L21" s="6">
        <f t="shared" si="4"/>
        <v>0.0002987552522901689</v>
      </c>
    </row>
    <row r="22" spans="2:12" ht="12.75">
      <c r="B22" s="39" t="s">
        <v>43</v>
      </c>
      <c r="C22" s="41">
        <v>7552</v>
      </c>
      <c r="D22" s="6">
        <f t="shared" si="0"/>
        <v>0.0017940262157782134</v>
      </c>
      <c r="E22" s="41">
        <v>7552</v>
      </c>
      <c r="F22" s="6">
        <f t="shared" si="1"/>
        <v>0.003310832938403689</v>
      </c>
      <c r="G22" s="41">
        <v>0</v>
      </c>
      <c r="H22" s="6">
        <f t="shared" si="2"/>
        <v>0</v>
      </c>
      <c r="I22" s="41">
        <v>1818</v>
      </c>
      <c r="J22" s="6">
        <f t="shared" si="3"/>
        <v>0.0018254899854101378</v>
      </c>
      <c r="K22" s="41">
        <v>16922</v>
      </c>
      <c r="L22" s="6">
        <f t="shared" si="4"/>
        <v>0.0020890646195265445</v>
      </c>
    </row>
    <row r="23" spans="2:12" ht="12.75">
      <c r="B23" s="39" t="s">
        <v>44</v>
      </c>
      <c r="C23" s="41">
        <v>20631</v>
      </c>
      <c r="D23" s="6">
        <f t="shared" si="0"/>
        <v>0.00490102686145661</v>
      </c>
      <c r="E23" s="41">
        <v>20631</v>
      </c>
      <c r="F23" s="6">
        <f t="shared" si="1"/>
        <v>0.009044729125027346</v>
      </c>
      <c r="G23" s="41">
        <v>919</v>
      </c>
      <c r="H23" s="6">
        <f t="shared" si="2"/>
        <v>0.0014970937809518844</v>
      </c>
      <c r="I23" s="41">
        <v>11470</v>
      </c>
      <c r="J23" s="6">
        <f t="shared" si="3"/>
        <v>0.011517255298489704</v>
      </c>
      <c r="K23" s="41">
        <v>53651</v>
      </c>
      <c r="L23" s="6">
        <f t="shared" si="4"/>
        <v>0.006623354562239608</v>
      </c>
    </row>
    <row r="24" spans="2:12" ht="12.75">
      <c r="B24" s="39" t="s">
        <v>45</v>
      </c>
      <c r="C24" s="41">
        <v>340519</v>
      </c>
      <c r="D24" s="6">
        <f t="shared" si="0"/>
        <v>0.08089248053106217</v>
      </c>
      <c r="E24" s="41">
        <v>340519</v>
      </c>
      <c r="F24" s="6">
        <f t="shared" si="1"/>
        <v>0.14928515907736836</v>
      </c>
      <c r="G24" s="41">
        <v>127830</v>
      </c>
      <c r="H24" s="6">
        <f t="shared" si="2"/>
        <v>0.2082410206954074</v>
      </c>
      <c r="I24" s="41">
        <v>27481</v>
      </c>
      <c r="J24" s="6">
        <f t="shared" si="3"/>
        <v>0.027594219080888886</v>
      </c>
      <c r="K24" s="41">
        <v>836349</v>
      </c>
      <c r="L24" s="6">
        <f t="shared" si="4"/>
        <v>0.1032494448337316</v>
      </c>
    </row>
    <row r="25" spans="2:12" ht="12.75">
      <c r="B25" s="39" t="s">
        <v>46</v>
      </c>
      <c r="C25" s="41">
        <v>133512</v>
      </c>
      <c r="D25" s="6">
        <f t="shared" si="0"/>
        <v>0.03171663507957903</v>
      </c>
      <c r="E25" s="41">
        <v>133512</v>
      </c>
      <c r="F25" s="6">
        <f t="shared" si="1"/>
        <v>0.0585322996917576</v>
      </c>
      <c r="G25" s="41">
        <v>18206</v>
      </c>
      <c r="H25" s="6">
        <f t="shared" si="2"/>
        <v>0.02965842151905333</v>
      </c>
      <c r="I25" s="41">
        <v>65760</v>
      </c>
      <c r="J25" s="6">
        <f t="shared" si="3"/>
        <v>0.06603092488480235</v>
      </c>
      <c r="K25" s="41">
        <v>350990</v>
      </c>
      <c r="L25" s="6">
        <f t="shared" si="4"/>
        <v>0.043330622314597673</v>
      </c>
    </row>
    <row r="26" spans="2:12" ht="12.75">
      <c r="B26" s="39" t="s">
        <v>48</v>
      </c>
      <c r="C26" s="41">
        <v>147820</v>
      </c>
      <c r="D26" s="6">
        <f t="shared" si="0"/>
        <v>0.035115592586908835</v>
      </c>
      <c r="E26" s="41">
        <v>147820</v>
      </c>
      <c r="F26" s="6">
        <f t="shared" si="1"/>
        <v>0.06480499535948535</v>
      </c>
      <c r="G26" s="41">
        <v>37497</v>
      </c>
      <c r="H26" s="6">
        <f t="shared" si="2"/>
        <v>0.06108435854662983</v>
      </c>
      <c r="I26" s="41">
        <v>60948</v>
      </c>
      <c r="J26" s="6">
        <f t="shared" si="3"/>
        <v>0.06119909990691808</v>
      </c>
      <c r="K26" s="41">
        <v>394085</v>
      </c>
      <c r="L26" s="6">
        <f t="shared" si="4"/>
        <v>0.04865081140445091</v>
      </c>
    </row>
    <row r="27" spans="2:12" ht="12.75">
      <c r="B27" s="39" t="s">
        <v>51</v>
      </c>
      <c r="C27" s="41">
        <v>136960</v>
      </c>
      <c r="D27" s="6">
        <f t="shared" si="0"/>
        <v>0.03253572967597777</v>
      </c>
      <c r="E27" s="41">
        <v>136960</v>
      </c>
      <c r="F27" s="6">
        <f t="shared" si="1"/>
        <v>0.06004391939138894</v>
      </c>
      <c r="G27" s="41">
        <v>52167</v>
      </c>
      <c r="H27" s="6">
        <f t="shared" si="2"/>
        <v>0.08498247145910441</v>
      </c>
      <c r="I27" s="41">
        <v>59691</v>
      </c>
      <c r="J27" s="6">
        <f t="shared" si="3"/>
        <v>0.05993692118763286</v>
      </c>
      <c r="K27" s="41">
        <v>385778</v>
      </c>
      <c r="L27" s="6">
        <f t="shared" si="4"/>
        <v>0.04762529079256065</v>
      </c>
    </row>
    <row r="28" spans="2:12" ht="12.75">
      <c r="B28" s="39" t="s">
        <v>52</v>
      </c>
      <c r="C28" s="41">
        <v>2310</v>
      </c>
      <c r="D28" s="6">
        <f t="shared" si="0"/>
        <v>0.0005487553705571601</v>
      </c>
      <c r="E28" s="41">
        <v>2310</v>
      </c>
      <c r="F28" s="6">
        <f t="shared" si="1"/>
        <v>0.0010127150539873573</v>
      </c>
      <c r="G28" s="41">
        <v>0</v>
      </c>
      <c r="H28" s="6">
        <f t="shared" si="2"/>
        <v>0</v>
      </c>
      <c r="I28" s="41">
        <v>30500</v>
      </c>
      <c r="J28" s="6">
        <f t="shared" si="3"/>
        <v>0.030625657070962157</v>
      </c>
      <c r="K28" s="41">
        <v>35120</v>
      </c>
      <c r="L28" s="6">
        <f t="shared" si="4"/>
        <v>0.004335654735715178</v>
      </c>
    </row>
    <row r="29" spans="2:12" ht="12.75">
      <c r="B29" s="39" t="s">
        <v>53</v>
      </c>
      <c r="C29" s="41">
        <v>10222</v>
      </c>
      <c r="D29" s="6">
        <f t="shared" si="0"/>
        <v>0.0024283019038248014</v>
      </c>
      <c r="E29" s="41">
        <v>10222</v>
      </c>
      <c r="F29" s="6">
        <f t="shared" si="1"/>
        <v>0.004481373715090375</v>
      </c>
      <c r="G29" s="41">
        <v>298</v>
      </c>
      <c r="H29" s="6">
        <f t="shared" si="2"/>
        <v>0.00048545587238700935</v>
      </c>
      <c r="I29" s="41">
        <v>1097</v>
      </c>
      <c r="J29" s="6">
        <f t="shared" si="3"/>
        <v>0.0011015195346506716</v>
      </c>
      <c r="K29" s="41">
        <v>21839</v>
      </c>
      <c r="L29" s="6">
        <f t="shared" si="4"/>
        <v>0.0026960809730433876</v>
      </c>
    </row>
    <row r="30" spans="2:12" ht="12.75">
      <c r="B30" s="39" t="s">
        <v>54</v>
      </c>
      <c r="C30" s="41">
        <v>4901</v>
      </c>
      <c r="D30" s="6">
        <f t="shared" si="0"/>
        <v>0.0011642641000435678</v>
      </c>
      <c r="E30" s="41">
        <v>4901</v>
      </c>
      <c r="F30" s="6">
        <f t="shared" si="1"/>
        <v>0.002148621852637246</v>
      </c>
      <c r="G30" s="41">
        <v>0</v>
      </c>
      <c r="H30" s="6">
        <f t="shared" si="2"/>
        <v>0</v>
      </c>
      <c r="I30" s="41">
        <v>8962</v>
      </c>
      <c r="J30" s="6">
        <f t="shared" si="3"/>
        <v>0.008998922579343045</v>
      </c>
      <c r="K30" s="41">
        <v>18764</v>
      </c>
      <c r="L30" s="6">
        <f t="shared" si="4"/>
        <v>0.002316464278501128</v>
      </c>
    </row>
    <row r="31" spans="2:12" ht="12.75">
      <c r="B31" s="39" t="s">
        <v>55</v>
      </c>
      <c r="C31" s="41">
        <v>6904</v>
      </c>
      <c r="D31" s="6">
        <f t="shared" si="0"/>
        <v>0.001640089644297244</v>
      </c>
      <c r="E31" s="41">
        <v>6904</v>
      </c>
      <c r="F31" s="6">
        <f t="shared" si="1"/>
        <v>0.0030267466375448982</v>
      </c>
      <c r="G31" s="41">
        <v>0</v>
      </c>
      <c r="H31" s="6">
        <f t="shared" si="2"/>
        <v>0</v>
      </c>
      <c r="I31" s="41">
        <v>1405</v>
      </c>
      <c r="J31" s="6">
        <f t="shared" si="3"/>
        <v>0.001410788465072191</v>
      </c>
      <c r="K31" s="41">
        <v>15213</v>
      </c>
      <c r="L31" s="6">
        <f t="shared" si="4"/>
        <v>0.0018780841541695616</v>
      </c>
    </row>
    <row r="32" spans="2:12" ht="12.75">
      <c r="B32" s="39" t="s">
        <v>58</v>
      </c>
      <c r="C32" s="41">
        <v>1282872</v>
      </c>
      <c r="D32" s="6">
        <f t="shared" si="0"/>
        <v>0.3047545020508247</v>
      </c>
      <c r="E32" s="41">
        <v>0</v>
      </c>
      <c r="F32" s="6">
        <f t="shared" si="1"/>
        <v>0</v>
      </c>
      <c r="G32" s="41">
        <v>0</v>
      </c>
      <c r="H32" s="6">
        <f t="shared" si="2"/>
        <v>0</v>
      </c>
      <c r="I32" s="41">
        <v>0</v>
      </c>
      <c r="J32" s="6">
        <f t="shared" si="3"/>
        <v>0</v>
      </c>
      <c r="K32" s="41">
        <v>1282872</v>
      </c>
      <c r="L32" s="6">
        <f t="shared" si="4"/>
        <v>0.15837386281652624</v>
      </c>
    </row>
    <row r="33" spans="2:12" ht="12.75">
      <c r="B33" s="39" t="s">
        <v>61</v>
      </c>
      <c r="C33" s="41">
        <v>544204</v>
      </c>
      <c r="D33" s="6">
        <f t="shared" si="0"/>
        <v>0.12927916349726787</v>
      </c>
      <c r="E33" s="41">
        <v>0</v>
      </c>
      <c r="F33" s="6">
        <f t="shared" si="1"/>
        <v>0</v>
      </c>
      <c r="G33" s="41">
        <v>0</v>
      </c>
      <c r="H33" s="6">
        <f t="shared" si="2"/>
        <v>0</v>
      </c>
      <c r="I33" s="41">
        <v>0</v>
      </c>
      <c r="J33" s="6">
        <f t="shared" si="3"/>
        <v>0</v>
      </c>
      <c r="K33" s="41">
        <v>544204</v>
      </c>
      <c r="L33" s="6">
        <f t="shared" si="4"/>
        <v>0.06718338980054507</v>
      </c>
    </row>
    <row r="34" spans="2:12" ht="12.75">
      <c r="B34" s="39" t="s">
        <v>63</v>
      </c>
      <c r="C34" s="41">
        <v>106959</v>
      </c>
      <c r="D34" s="6">
        <f t="shared" si="0"/>
        <v>0.02540879899542134</v>
      </c>
      <c r="E34" s="41">
        <v>5505</v>
      </c>
      <c r="F34" s="6">
        <f t="shared" si="1"/>
        <v>0.002413418342943897</v>
      </c>
      <c r="G34" s="41">
        <v>4087</v>
      </c>
      <c r="H34" s="6">
        <f t="shared" si="2"/>
        <v>0.0066579132565292186</v>
      </c>
      <c r="I34" s="41">
        <v>7100</v>
      </c>
      <c r="J34" s="6">
        <f t="shared" si="3"/>
        <v>0.007129251318158404</v>
      </c>
      <c r="K34" s="41">
        <v>123651</v>
      </c>
      <c r="L34" s="6">
        <f t="shared" si="4"/>
        <v>0.015265035413608128</v>
      </c>
    </row>
    <row r="35" spans="2:12" ht="12.75">
      <c r="B35" s="39" t="s">
        <v>67</v>
      </c>
      <c r="C35" s="41">
        <v>67198</v>
      </c>
      <c r="D35" s="6">
        <f t="shared" si="0"/>
        <v>0.015963317485151535</v>
      </c>
      <c r="E35" s="41">
        <v>67198</v>
      </c>
      <c r="F35" s="6">
        <f t="shared" si="1"/>
        <v>0.02945992476097075</v>
      </c>
      <c r="G35" s="41">
        <v>5716</v>
      </c>
      <c r="H35" s="6">
        <f t="shared" si="2"/>
        <v>0.009311630089141426</v>
      </c>
      <c r="I35" s="41">
        <v>8541</v>
      </c>
      <c r="J35" s="6">
        <f t="shared" si="3"/>
        <v>0.00857618809977337</v>
      </c>
      <c r="K35" s="41">
        <v>148653</v>
      </c>
      <c r="L35" s="6">
        <f t="shared" si="4"/>
        <v>0.018351596908549782</v>
      </c>
    </row>
    <row r="36" spans="2:12" ht="12.75">
      <c r="B36" s="39" t="s">
        <v>68</v>
      </c>
      <c r="C36" s="41">
        <v>13447</v>
      </c>
      <c r="D36" s="6">
        <f t="shared" si="0"/>
        <v>0.0031944214146675896</v>
      </c>
      <c r="E36" s="41">
        <v>13447</v>
      </c>
      <c r="F36" s="6">
        <f t="shared" si="1"/>
        <v>0.005895229147605192</v>
      </c>
      <c r="G36" s="41">
        <v>0</v>
      </c>
      <c r="H36" s="6">
        <f t="shared" si="2"/>
        <v>0</v>
      </c>
      <c r="I36" s="41">
        <v>31874</v>
      </c>
      <c r="J36" s="6">
        <f t="shared" si="3"/>
        <v>0.032005317819011406</v>
      </c>
      <c r="K36" s="41">
        <v>58768</v>
      </c>
      <c r="L36" s="6">
        <f t="shared" si="4"/>
        <v>0.0072550614324746465</v>
      </c>
    </row>
    <row r="37" spans="2:12" ht="12.75">
      <c r="B37" s="39" t="s">
        <v>70</v>
      </c>
      <c r="C37" s="41">
        <v>6541</v>
      </c>
      <c r="D37" s="6">
        <f t="shared" si="0"/>
        <v>0.0015538566574954044</v>
      </c>
      <c r="E37" s="41">
        <v>6541</v>
      </c>
      <c r="F37" s="6">
        <f t="shared" si="1"/>
        <v>0.002867605700489742</v>
      </c>
      <c r="G37" s="41">
        <v>0</v>
      </c>
      <c r="H37" s="6">
        <f t="shared" si="2"/>
        <v>0</v>
      </c>
      <c r="I37" s="41">
        <v>21525</v>
      </c>
      <c r="J37" s="6">
        <f t="shared" si="3"/>
        <v>0.021613680932867557</v>
      </c>
      <c r="K37" s="41">
        <v>34607</v>
      </c>
      <c r="L37" s="6">
        <f t="shared" si="4"/>
        <v>0.004272323560333006</v>
      </c>
    </row>
    <row r="38" spans="2:12" ht="12.75">
      <c r="B38" s="39" t="s">
        <v>73</v>
      </c>
      <c r="C38" s="41">
        <v>0</v>
      </c>
      <c r="D38" s="6">
        <f t="shared" si="0"/>
        <v>0</v>
      </c>
      <c r="E38" s="41">
        <v>0</v>
      </c>
      <c r="F38" s="6">
        <f t="shared" si="1"/>
        <v>0</v>
      </c>
      <c r="G38" s="41">
        <v>0</v>
      </c>
      <c r="H38" s="6">
        <f t="shared" si="2"/>
        <v>0</v>
      </c>
      <c r="I38" s="41">
        <v>17803</v>
      </c>
      <c r="J38" s="6">
        <f t="shared" si="3"/>
        <v>0.017876346650306206</v>
      </c>
      <c r="K38" s="41">
        <v>17803</v>
      </c>
      <c r="L38" s="6">
        <f t="shared" si="4"/>
        <v>0.002197826345670197</v>
      </c>
    </row>
    <row r="39" spans="2:12" ht="12.75">
      <c r="B39" s="39" t="s">
        <v>75</v>
      </c>
      <c r="C39" s="41">
        <v>16821</v>
      </c>
      <c r="D39" s="6">
        <f t="shared" si="0"/>
        <v>0.003995936834693502</v>
      </c>
      <c r="E39" s="41">
        <v>16821</v>
      </c>
      <c r="F39" s="6">
        <f t="shared" si="1"/>
        <v>0.00737440689312612</v>
      </c>
      <c r="G39" s="41">
        <v>451</v>
      </c>
      <c r="H39" s="6">
        <f t="shared" si="2"/>
        <v>0.000734699994787051</v>
      </c>
      <c r="I39" s="41">
        <v>29588</v>
      </c>
      <c r="J39" s="6">
        <f t="shared" si="3"/>
        <v>0.02970989971854519</v>
      </c>
      <c r="K39" s="41">
        <v>63681</v>
      </c>
      <c r="L39" s="6">
        <f t="shared" si="4"/>
        <v>0.007861583975657126</v>
      </c>
    </row>
    <row r="40" spans="2:12" ht="12.75">
      <c r="B40" s="39" t="s">
        <v>78</v>
      </c>
      <c r="C40" s="41">
        <v>793</v>
      </c>
      <c r="D40" s="6">
        <f t="shared" si="0"/>
        <v>0.00018838225491421125</v>
      </c>
      <c r="E40" s="41">
        <v>793</v>
      </c>
      <c r="F40" s="6">
        <f t="shared" si="1"/>
        <v>0.0003476549947237984</v>
      </c>
      <c r="G40" s="41">
        <v>0</v>
      </c>
      <c r="H40" s="6">
        <f t="shared" si="2"/>
        <v>0</v>
      </c>
      <c r="I40" s="41">
        <v>60</v>
      </c>
      <c r="J40" s="6">
        <f t="shared" si="3"/>
        <v>6.024719423795834E-05</v>
      </c>
      <c r="K40" s="41">
        <v>1646</v>
      </c>
      <c r="L40" s="6">
        <f t="shared" si="4"/>
        <v>0.00020320295259075122</v>
      </c>
    </row>
    <row r="41" spans="2:12" ht="12.75">
      <c r="B41" s="39" t="s">
        <v>79</v>
      </c>
      <c r="C41" s="41">
        <v>197111</v>
      </c>
      <c r="D41" s="6">
        <f t="shared" si="0"/>
        <v>0.04682498694627376</v>
      </c>
      <c r="E41" s="41">
        <v>197111</v>
      </c>
      <c r="F41" s="6">
        <f t="shared" si="1"/>
        <v>0.08641440563052034</v>
      </c>
      <c r="G41" s="41">
        <v>60647</v>
      </c>
      <c r="H41" s="6">
        <f t="shared" si="2"/>
        <v>0.09879678621696293</v>
      </c>
      <c r="I41" s="41">
        <v>22189</v>
      </c>
      <c r="J41" s="6">
        <f t="shared" si="3"/>
        <v>0.02228041654910096</v>
      </c>
      <c r="K41" s="41">
        <v>477058</v>
      </c>
      <c r="L41" s="6">
        <f t="shared" si="4"/>
        <v>0.0588940426227452</v>
      </c>
    </row>
    <row r="42" spans="2:12" ht="12.75">
      <c r="B42" s="39" t="s">
        <v>81</v>
      </c>
      <c r="C42" s="41">
        <v>2144</v>
      </c>
      <c r="D42" s="6">
        <f t="shared" si="0"/>
        <v>0.0005093210019370351</v>
      </c>
      <c r="E42" s="41">
        <v>2144</v>
      </c>
      <c r="F42" s="6">
        <f t="shared" si="1"/>
        <v>0.0009399398596315558</v>
      </c>
      <c r="G42" s="41">
        <v>0</v>
      </c>
      <c r="H42" s="6">
        <f t="shared" si="2"/>
        <v>0</v>
      </c>
      <c r="I42" s="41">
        <v>0</v>
      </c>
      <c r="J42" s="6">
        <f t="shared" si="3"/>
        <v>0</v>
      </c>
      <c r="K42" s="41">
        <v>4288</v>
      </c>
      <c r="L42" s="6">
        <f t="shared" si="4"/>
        <v>0.0005293646784381174</v>
      </c>
    </row>
    <row r="43" spans="2:12" ht="12.75">
      <c r="B43" s="39" t="s">
        <v>82</v>
      </c>
      <c r="C43" s="41">
        <v>5342</v>
      </c>
      <c r="D43" s="6">
        <f t="shared" si="0"/>
        <v>0.0012690264889681166</v>
      </c>
      <c r="E43" s="41">
        <v>5342</v>
      </c>
      <c r="F43" s="6">
        <f t="shared" si="1"/>
        <v>0.002341958362943923</v>
      </c>
      <c r="G43" s="41">
        <v>95911</v>
      </c>
      <c r="H43" s="6">
        <f t="shared" si="2"/>
        <v>0.15624348381379347</v>
      </c>
      <c r="I43" s="41">
        <v>0</v>
      </c>
      <c r="J43" s="6">
        <f t="shared" si="3"/>
        <v>0</v>
      </c>
      <c r="K43" s="41">
        <v>106595</v>
      </c>
      <c r="L43" s="6">
        <f t="shared" si="4"/>
        <v>0.013159428147880393</v>
      </c>
    </row>
    <row r="44" spans="2:12" ht="12.75">
      <c r="B44" s="39" t="s">
        <v>88</v>
      </c>
      <c r="C44" s="41">
        <v>0</v>
      </c>
      <c r="D44" s="6">
        <f t="shared" si="0"/>
        <v>0</v>
      </c>
      <c r="E44" s="41">
        <v>0</v>
      </c>
      <c r="F44" s="6">
        <f t="shared" si="1"/>
        <v>0</v>
      </c>
      <c r="G44" s="41">
        <v>0</v>
      </c>
      <c r="H44" s="6">
        <f t="shared" si="2"/>
        <v>0</v>
      </c>
      <c r="I44" s="41">
        <v>18505</v>
      </c>
      <c r="J44" s="6">
        <f t="shared" si="3"/>
        <v>0.01858123882289032</v>
      </c>
      <c r="K44" s="41">
        <v>18505</v>
      </c>
      <c r="L44" s="6">
        <f t="shared" si="4"/>
        <v>0.002284490059351064</v>
      </c>
    </row>
    <row r="45" spans="2:12" ht="12.75">
      <c r="B45" s="39" t="s">
        <v>89</v>
      </c>
      <c r="C45" s="41">
        <v>30652</v>
      </c>
      <c r="D45" s="6">
        <f t="shared" si="0"/>
        <v>0.007281579921349815</v>
      </c>
      <c r="E45" s="41">
        <v>30652</v>
      </c>
      <c r="F45" s="6">
        <f t="shared" si="1"/>
        <v>0.013437983478277262</v>
      </c>
      <c r="G45" s="41">
        <v>4220</v>
      </c>
      <c r="H45" s="6">
        <f t="shared" si="2"/>
        <v>0.006874576447896575</v>
      </c>
      <c r="I45" s="41">
        <v>42135</v>
      </c>
      <c r="J45" s="6">
        <f t="shared" si="3"/>
        <v>0.042308592153606245</v>
      </c>
      <c r="K45" s="41">
        <v>107659</v>
      </c>
      <c r="L45" s="6">
        <f t="shared" si="4"/>
        <v>0.013290781696821194</v>
      </c>
    </row>
    <row r="46" spans="2:12" ht="12.75">
      <c r="B46" s="39" t="s">
        <v>93</v>
      </c>
      <c r="C46" s="41">
        <v>18</v>
      </c>
      <c r="D46" s="6">
        <f t="shared" si="0"/>
        <v>4.276015874471377E-06</v>
      </c>
      <c r="E46" s="41">
        <v>18</v>
      </c>
      <c r="F46" s="6">
        <f t="shared" si="1"/>
        <v>7.89128613496642E-06</v>
      </c>
      <c r="G46" s="41">
        <v>0</v>
      </c>
      <c r="H46" s="6">
        <f t="shared" si="2"/>
        <v>0</v>
      </c>
      <c r="I46" s="41">
        <v>8327</v>
      </c>
      <c r="J46" s="6">
        <f t="shared" si="3"/>
        <v>0.008361306440324652</v>
      </c>
      <c r="K46" s="41">
        <v>8363</v>
      </c>
      <c r="L46" s="6">
        <f t="shared" si="4"/>
        <v>0.0010324339565713563</v>
      </c>
    </row>
    <row r="47" spans="2:12" ht="12.75">
      <c r="B47" s="39" t="s">
        <v>97</v>
      </c>
      <c r="C47" s="41">
        <v>0</v>
      </c>
      <c r="D47" s="6">
        <f t="shared" si="0"/>
        <v>0</v>
      </c>
      <c r="E47" s="41">
        <v>0</v>
      </c>
      <c r="F47" s="6">
        <f t="shared" si="1"/>
        <v>0</v>
      </c>
      <c r="G47" s="41">
        <v>0</v>
      </c>
      <c r="H47" s="6">
        <f t="shared" si="2"/>
        <v>0</v>
      </c>
      <c r="I47" s="41">
        <v>1177</v>
      </c>
      <c r="J47" s="6">
        <f t="shared" si="3"/>
        <v>0.0011818491269679494</v>
      </c>
      <c r="K47" s="41">
        <v>1177</v>
      </c>
      <c r="L47" s="6">
        <f t="shared" si="4"/>
        <v>0.00014530369088658213</v>
      </c>
    </row>
    <row r="48" spans="2:12" ht="12.75">
      <c r="B48" s="39" t="s">
        <v>99</v>
      </c>
      <c r="C48" s="41">
        <v>148447</v>
      </c>
      <c r="D48" s="6">
        <f t="shared" si="0"/>
        <v>0.03526454047320292</v>
      </c>
      <c r="E48" s="41">
        <v>148447</v>
      </c>
      <c r="F48" s="6">
        <f t="shared" si="1"/>
        <v>0.06507987515985335</v>
      </c>
      <c r="G48" s="41">
        <v>26614</v>
      </c>
      <c r="H48" s="6">
        <f t="shared" si="2"/>
        <v>0.043355444925194185</v>
      </c>
      <c r="I48" s="41">
        <v>64657</v>
      </c>
      <c r="J48" s="6">
        <f t="shared" si="3"/>
        <v>0.06492338063072788</v>
      </c>
      <c r="K48" s="41">
        <v>388165</v>
      </c>
      <c r="L48" s="6">
        <f t="shared" si="4"/>
        <v>0.04791997210959231</v>
      </c>
    </row>
    <row r="49" spans="2:12" ht="12.75">
      <c r="B49" s="39" t="s">
        <v>106</v>
      </c>
      <c r="C49" s="41">
        <v>37</v>
      </c>
      <c r="D49" s="6">
        <f t="shared" si="0"/>
        <v>8.789588186413387E-06</v>
      </c>
      <c r="E49" s="41">
        <v>37</v>
      </c>
      <c r="F49" s="6">
        <f t="shared" si="1"/>
        <v>1.6220977055208753E-05</v>
      </c>
      <c r="G49" s="41">
        <v>273</v>
      </c>
      <c r="H49" s="6">
        <f t="shared" si="2"/>
        <v>0.00044472970859615283</v>
      </c>
      <c r="I49" s="41">
        <v>5334</v>
      </c>
      <c r="J49" s="6">
        <f t="shared" si="3"/>
        <v>0.005355975567754497</v>
      </c>
      <c r="K49" s="41">
        <v>5681</v>
      </c>
      <c r="L49" s="6">
        <f t="shared" si="4"/>
        <v>0.000701334127380351</v>
      </c>
    </row>
    <row r="50" spans="2:12" ht="12.75">
      <c r="B50" s="39" t="s">
        <v>110</v>
      </c>
      <c r="C50" s="41">
        <v>0</v>
      </c>
      <c r="D50" s="6">
        <f t="shared" si="0"/>
        <v>0</v>
      </c>
      <c r="E50" s="41">
        <v>0</v>
      </c>
      <c r="F50" s="6">
        <f t="shared" si="1"/>
        <v>0</v>
      </c>
      <c r="G50" s="41">
        <v>0</v>
      </c>
      <c r="H50" s="6">
        <f t="shared" si="2"/>
        <v>0</v>
      </c>
      <c r="I50" s="41">
        <v>3203</v>
      </c>
      <c r="J50" s="6">
        <f t="shared" si="3"/>
        <v>0.0032161960524030096</v>
      </c>
      <c r="K50" s="41">
        <v>3203</v>
      </c>
      <c r="L50" s="6">
        <f t="shared" si="4"/>
        <v>0.0003954186252419053</v>
      </c>
    </row>
    <row r="51" spans="2:12" ht="12.75">
      <c r="B51" s="39" t="s">
        <v>112</v>
      </c>
      <c r="C51" s="41">
        <v>0</v>
      </c>
      <c r="D51" s="6">
        <f t="shared" si="0"/>
        <v>0</v>
      </c>
      <c r="E51" s="41">
        <v>0</v>
      </c>
      <c r="F51" s="6">
        <f t="shared" si="1"/>
        <v>0</v>
      </c>
      <c r="G51" s="41">
        <v>0</v>
      </c>
      <c r="H51" s="6">
        <f t="shared" si="2"/>
        <v>0</v>
      </c>
      <c r="I51" s="41">
        <v>16367</v>
      </c>
      <c r="J51" s="6">
        <f t="shared" si="3"/>
        <v>0.01643443046821107</v>
      </c>
      <c r="K51" s="41">
        <v>16367</v>
      </c>
      <c r="L51" s="6">
        <f t="shared" si="4"/>
        <v>0.0020205484356335514</v>
      </c>
    </row>
    <row r="52" spans="2:12" ht="12.75">
      <c r="B52" s="39" t="s">
        <v>115</v>
      </c>
      <c r="C52" s="41">
        <v>99442</v>
      </c>
      <c r="D52" s="6">
        <f t="shared" si="0"/>
        <v>0.023623087254954597</v>
      </c>
      <c r="E52" s="41">
        <v>99442</v>
      </c>
      <c r="F52" s="6">
        <f t="shared" si="1"/>
        <v>0.04359584865740727</v>
      </c>
      <c r="G52" s="41">
        <v>4632</v>
      </c>
      <c r="H52" s="6">
        <f t="shared" si="2"/>
        <v>0.00754574362716989</v>
      </c>
      <c r="I52" s="41">
        <v>4946</v>
      </c>
      <c r="J52" s="6">
        <f t="shared" si="3"/>
        <v>0.0049663770450157</v>
      </c>
      <c r="K52" s="41">
        <v>208462</v>
      </c>
      <c r="L52" s="6">
        <f t="shared" si="4"/>
        <v>0.025735172480542638</v>
      </c>
    </row>
    <row r="53" spans="2:12" ht="12.75">
      <c r="B53" s="39" t="s">
        <v>120</v>
      </c>
      <c r="C53" s="41">
        <v>0</v>
      </c>
      <c r="D53" s="6">
        <f t="shared" si="0"/>
        <v>0</v>
      </c>
      <c r="E53" s="41">
        <v>0</v>
      </c>
      <c r="F53" s="6">
        <f t="shared" si="1"/>
        <v>0</v>
      </c>
      <c r="G53" s="41">
        <v>0</v>
      </c>
      <c r="H53" s="6">
        <f t="shared" si="2"/>
        <v>0</v>
      </c>
      <c r="I53" s="41">
        <v>646</v>
      </c>
      <c r="J53" s="6">
        <f t="shared" si="3"/>
        <v>0.0006486614579620182</v>
      </c>
      <c r="K53" s="41">
        <v>646</v>
      </c>
      <c r="L53" s="6">
        <f t="shared" si="4"/>
        <v>7.975036899977235E-05</v>
      </c>
    </row>
    <row r="54" spans="2:12" ht="12.75">
      <c r="B54" s="39" t="s">
        <v>121</v>
      </c>
      <c r="C54" s="41">
        <v>896</v>
      </c>
      <c r="D54" s="6">
        <f t="shared" si="0"/>
        <v>0.00021285056797368634</v>
      </c>
      <c r="E54" s="41">
        <v>896</v>
      </c>
      <c r="F54" s="6">
        <f t="shared" si="1"/>
        <v>0.00039281068760721737</v>
      </c>
      <c r="G54" s="41">
        <v>0</v>
      </c>
      <c r="H54" s="6">
        <f t="shared" si="2"/>
        <v>0</v>
      </c>
      <c r="I54" s="41">
        <v>3970</v>
      </c>
      <c r="J54" s="6">
        <f t="shared" si="3"/>
        <v>0.00398635601874491</v>
      </c>
      <c r="K54" s="41">
        <v>5762</v>
      </c>
      <c r="L54" s="6">
        <f t="shared" si="4"/>
        <v>0.0007113337866512203</v>
      </c>
    </row>
    <row r="55" spans="2:12" ht="12.75">
      <c r="B55" s="39" t="s">
        <v>122</v>
      </c>
      <c r="C55" s="41">
        <v>16963</v>
      </c>
      <c r="D55" s="6">
        <f t="shared" si="0"/>
        <v>0.004029669848814332</v>
      </c>
      <c r="E55" s="41">
        <v>16963</v>
      </c>
      <c r="F55" s="6">
        <f t="shared" si="1"/>
        <v>0.0074366603726353</v>
      </c>
      <c r="G55" s="41">
        <v>1983</v>
      </c>
      <c r="H55" s="6">
        <f t="shared" si="2"/>
        <v>0.0032303993118907364</v>
      </c>
      <c r="I55" s="41">
        <v>5797</v>
      </c>
      <c r="J55" s="6">
        <f t="shared" si="3"/>
        <v>0.005820883083290742</v>
      </c>
      <c r="K55" s="41">
        <v>41706</v>
      </c>
      <c r="L55" s="6">
        <f t="shared" si="4"/>
        <v>0.005148713451245365</v>
      </c>
    </row>
    <row r="56" spans="2:12" ht="12.75">
      <c r="B56" s="39" t="s">
        <v>123</v>
      </c>
      <c r="C56" s="41">
        <v>573</v>
      </c>
      <c r="D56" s="6">
        <f t="shared" si="0"/>
        <v>0.0001361198386706722</v>
      </c>
      <c r="E56" s="41">
        <v>573</v>
      </c>
      <c r="F56" s="6">
        <f t="shared" si="1"/>
        <v>0.0002512059419630977</v>
      </c>
      <c r="G56" s="41">
        <v>0</v>
      </c>
      <c r="H56" s="6">
        <f t="shared" si="2"/>
        <v>0</v>
      </c>
      <c r="I56" s="41">
        <v>0</v>
      </c>
      <c r="J56" s="6">
        <f t="shared" si="3"/>
        <v>0</v>
      </c>
      <c r="K56" s="41">
        <v>1146</v>
      </c>
      <c r="L56" s="6">
        <f t="shared" si="4"/>
        <v>0.0001414766607952618</v>
      </c>
    </row>
    <row r="57" spans="2:12" ht="12.75">
      <c r="B57" s="39" t="s">
        <v>127</v>
      </c>
      <c r="C57" s="41">
        <v>63413</v>
      </c>
      <c r="D57" s="6">
        <f t="shared" si="0"/>
        <v>0.015064166369325192</v>
      </c>
      <c r="E57" s="41">
        <v>63414</v>
      </c>
      <c r="F57" s="6">
        <f t="shared" si="1"/>
        <v>0.0278010010534867</v>
      </c>
      <c r="G57" s="41">
        <v>6340</v>
      </c>
      <c r="H57" s="6">
        <f t="shared" si="2"/>
        <v>0.010328155137361206</v>
      </c>
      <c r="I57" s="41">
        <v>44948</v>
      </c>
      <c r="J57" s="6">
        <f t="shared" si="3"/>
        <v>0.045133181443462525</v>
      </c>
      <c r="K57" s="41">
        <v>178115</v>
      </c>
      <c r="L57" s="6">
        <f t="shared" si="4"/>
        <v>0.021988756926307203</v>
      </c>
    </row>
    <row r="58" spans="2:12" ht="12.75">
      <c r="B58" s="39" t="s">
        <v>128</v>
      </c>
      <c r="C58" s="41">
        <v>0</v>
      </c>
      <c r="D58" s="6">
        <f t="shared" si="0"/>
        <v>0</v>
      </c>
      <c r="E58" s="41">
        <v>0</v>
      </c>
      <c r="F58" s="6">
        <f t="shared" si="1"/>
        <v>0</v>
      </c>
      <c r="G58" s="41">
        <v>0</v>
      </c>
      <c r="H58" s="6">
        <f t="shared" si="2"/>
        <v>0</v>
      </c>
      <c r="I58" s="41">
        <v>9352</v>
      </c>
      <c r="J58" s="6">
        <f t="shared" si="3"/>
        <v>0.009390529341889773</v>
      </c>
      <c r="K58" s="41">
        <v>9352</v>
      </c>
      <c r="L58" s="6">
        <f t="shared" si="4"/>
        <v>0.0011545285617428345</v>
      </c>
    </row>
    <row r="59" spans="2:12" ht="12.75">
      <c r="B59" s="39" t="s">
        <v>130</v>
      </c>
      <c r="C59" s="41">
        <v>0</v>
      </c>
      <c r="D59" s="6">
        <f t="shared" si="0"/>
        <v>0</v>
      </c>
      <c r="E59" s="41">
        <v>0</v>
      </c>
      <c r="F59" s="6">
        <f t="shared" si="1"/>
        <v>0</v>
      </c>
      <c r="G59" s="41">
        <v>0</v>
      </c>
      <c r="H59" s="6">
        <f t="shared" si="2"/>
        <v>0</v>
      </c>
      <c r="I59" s="41">
        <v>13574</v>
      </c>
      <c r="J59" s="6">
        <f t="shared" si="3"/>
        <v>0.01362992357643411</v>
      </c>
      <c r="K59" s="41">
        <v>13574</v>
      </c>
      <c r="L59" s="6">
        <f t="shared" si="4"/>
        <v>0.0016757453696639472</v>
      </c>
    </row>
    <row r="60" spans="2:12" ht="12.75">
      <c r="B60" s="39" t="s">
        <v>131</v>
      </c>
      <c r="C60" s="41">
        <v>8651</v>
      </c>
      <c r="D60" s="6">
        <f t="shared" si="0"/>
        <v>0.002055100740558438</v>
      </c>
      <c r="E60" s="41">
        <v>8651</v>
      </c>
      <c r="F60" s="6">
        <f t="shared" si="1"/>
        <v>0.0037926397974219167</v>
      </c>
      <c r="G60" s="41">
        <v>0</v>
      </c>
      <c r="H60" s="6">
        <f t="shared" si="2"/>
        <v>0</v>
      </c>
      <c r="I60" s="41">
        <v>7566</v>
      </c>
      <c r="J60" s="6">
        <f t="shared" si="3"/>
        <v>0.007597171193406547</v>
      </c>
      <c r="K60" s="41">
        <v>24868</v>
      </c>
      <c r="L60" s="6">
        <f t="shared" si="4"/>
        <v>0.0030700188487404628</v>
      </c>
    </row>
    <row r="61" spans="2:12" ht="12.75">
      <c r="B61" s="39" t="s">
        <v>132</v>
      </c>
      <c r="C61" s="41">
        <v>19954</v>
      </c>
      <c r="D61" s="6">
        <f t="shared" si="0"/>
        <v>0.004740201153288993</v>
      </c>
      <c r="E61" s="41">
        <v>19954</v>
      </c>
      <c r="F61" s="6">
        <f t="shared" si="1"/>
        <v>0.008747929085395553</v>
      </c>
      <c r="G61" s="41">
        <v>1234</v>
      </c>
      <c r="H61" s="6">
        <f t="shared" si="2"/>
        <v>0.0020102434447166763</v>
      </c>
      <c r="I61" s="41">
        <v>49561</v>
      </c>
      <c r="J61" s="6">
        <f t="shared" si="3"/>
        <v>0.04976518656045756</v>
      </c>
      <c r="K61" s="41">
        <v>90703</v>
      </c>
      <c r="L61" s="6">
        <f t="shared" si="4"/>
        <v>0.011197519689452557</v>
      </c>
    </row>
    <row r="62" spans="2:12" ht="12.75">
      <c r="B62" s="39" t="s">
        <v>134</v>
      </c>
      <c r="C62" s="41">
        <v>2635</v>
      </c>
      <c r="D62" s="6">
        <f t="shared" si="0"/>
        <v>0.0006259612127351155</v>
      </c>
      <c r="E62" s="41">
        <v>2635</v>
      </c>
      <c r="F62" s="6">
        <f t="shared" si="1"/>
        <v>0.0011551966092020287</v>
      </c>
      <c r="G62" s="41">
        <v>0</v>
      </c>
      <c r="H62" s="6">
        <f t="shared" si="2"/>
        <v>0</v>
      </c>
      <c r="I62" s="41">
        <v>3712</v>
      </c>
      <c r="J62" s="6">
        <f t="shared" si="3"/>
        <v>0.0037272930835216896</v>
      </c>
      <c r="K62" s="41">
        <v>8982</v>
      </c>
      <c r="L62" s="6">
        <f t="shared" si="4"/>
        <v>0.0011088511058141722</v>
      </c>
    </row>
    <row r="63" spans="2:12" ht="12.75">
      <c r="B63" s="39" t="s">
        <v>135</v>
      </c>
      <c r="C63" s="41">
        <v>167155</v>
      </c>
      <c r="D63" s="6">
        <f t="shared" si="0"/>
        <v>0.039708746305403504</v>
      </c>
      <c r="E63" s="41">
        <v>167155</v>
      </c>
      <c r="F63" s="6">
        <f t="shared" si="1"/>
        <v>0.07328155188279512</v>
      </c>
      <c r="G63" s="41">
        <v>45789</v>
      </c>
      <c r="H63" s="6">
        <f t="shared" si="2"/>
        <v>0.07459241255278111</v>
      </c>
      <c r="I63" s="41">
        <v>8068</v>
      </c>
      <c r="J63" s="6">
        <f t="shared" si="3"/>
        <v>0.008101239385197466</v>
      </c>
      <c r="K63" s="41">
        <v>388167</v>
      </c>
      <c r="L63" s="6">
        <f t="shared" si="4"/>
        <v>0.0479202190147595</v>
      </c>
    </row>
    <row r="64" spans="2:12" ht="12.75">
      <c r="B64" s="39" t="s">
        <v>136</v>
      </c>
      <c r="C64" s="41">
        <v>885</v>
      </c>
      <c r="D64" s="6">
        <f t="shared" si="0"/>
        <v>0.0002102374471615094</v>
      </c>
      <c r="E64" s="41">
        <v>885</v>
      </c>
      <c r="F64" s="6">
        <f t="shared" si="1"/>
        <v>0.0003879882349691823</v>
      </c>
      <c r="G64" s="41">
        <v>0</v>
      </c>
      <c r="H64" s="6">
        <f t="shared" si="2"/>
        <v>0</v>
      </c>
      <c r="I64" s="41">
        <v>10147</v>
      </c>
      <c r="J64" s="6">
        <f t="shared" si="3"/>
        <v>0.010188804665542723</v>
      </c>
      <c r="K64" s="41">
        <v>11917</v>
      </c>
      <c r="L64" s="6">
        <f t="shared" si="4"/>
        <v>0.0014711844386536953</v>
      </c>
    </row>
    <row r="65" spans="2:12" ht="12.75">
      <c r="B65" s="39" t="s">
        <v>137</v>
      </c>
      <c r="C65" s="41">
        <v>134113</v>
      </c>
      <c r="D65" s="6">
        <f t="shared" si="0"/>
        <v>0.03185940649849888</v>
      </c>
      <c r="E65" s="41">
        <v>134113</v>
      </c>
      <c r="F65" s="6">
        <f t="shared" si="1"/>
        <v>0.05879578096770842</v>
      </c>
      <c r="G65" s="41">
        <v>42163</v>
      </c>
      <c r="H65" s="6">
        <f t="shared" si="2"/>
        <v>0.06868548975655528</v>
      </c>
      <c r="I65" s="41">
        <v>48048</v>
      </c>
      <c r="J65" s="6">
        <f t="shared" si="3"/>
        <v>0.04824595314575704</v>
      </c>
      <c r="K65" s="41">
        <v>358437</v>
      </c>
      <c r="L65" s="6">
        <f t="shared" si="4"/>
        <v>0.044249973704599696</v>
      </c>
    </row>
    <row r="66" spans="2:12" ht="12.75">
      <c r="B66" s="39" t="s">
        <v>139</v>
      </c>
      <c r="C66" s="41">
        <v>8970</v>
      </c>
      <c r="D66" s="6">
        <f t="shared" si="0"/>
        <v>0.0021308812441115698</v>
      </c>
      <c r="E66" s="41">
        <v>8970</v>
      </c>
      <c r="F66" s="6">
        <f t="shared" si="1"/>
        <v>0.0039324909239249325</v>
      </c>
      <c r="G66" s="41">
        <v>0</v>
      </c>
      <c r="H66" s="6">
        <f t="shared" si="2"/>
        <v>0</v>
      </c>
      <c r="I66" s="41">
        <v>13622</v>
      </c>
      <c r="J66" s="6">
        <f t="shared" si="3"/>
        <v>0.013678121331824476</v>
      </c>
      <c r="K66" s="41">
        <v>31562</v>
      </c>
      <c r="L66" s="6">
        <f t="shared" si="4"/>
        <v>0.003896410443298475</v>
      </c>
    </row>
    <row r="67" spans="2:12" ht="12.75">
      <c r="B67" s="39" t="s">
        <v>140</v>
      </c>
      <c r="C67" s="41">
        <v>6697</v>
      </c>
      <c r="D67" s="6">
        <f t="shared" si="0"/>
        <v>0.0015909154617408231</v>
      </c>
      <c r="E67" s="41">
        <v>6697</v>
      </c>
      <c r="F67" s="6">
        <f t="shared" si="1"/>
        <v>0.0029359968469927842</v>
      </c>
      <c r="G67" s="41">
        <v>0</v>
      </c>
      <c r="H67" s="6">
        <f t="shared" si="2"/>
        <v>0</v>
      </c>
      <c r="I67" s="41">
        <v>19207</v>
      </c>
      <c r="J67" s="6">
        <f t="shared" si="3"/>
        <v>0.01928613099547443</v>
      </c>
      <c r="K67" s="41">
        <v>32601</v>
      </c>
      <c r="L67" s="6">
        <f t="shared" si="4"/>
        <v>0.004024677677649502</v>
      </c>
    </row>
    <row r="68" spans="2:12" ht="12.75">
      <c r="B68" s="39" t="s">
        <v>141</v>
      </c>
      <c r="C68" s="41">
        <v>0</v>
      </c>
      <c r="D68" s="6">
        <f aca="true" t="shared" si="5" ref="D68:D74">+C68/$C$76</f>
        <v>0</v>
      </c>
      <c r="E68" s="41">
        <v>0</v>
      </c>
      <c r="F68" s="6">
        <f aca="true" t="shared" si="6" ref="F68:F74">+E68/$E$76</f>
        <v>0</v>
      </c>
      <c r="G68" s="41">
        <v>0</v>
      </c>
      <c r="H68" s="6">
        <f aca="true" t="shared" si="7" ref="H68:H74">+G68/$G$76</f>
        <v>0</v>
      </c>
      <c r="I68" s="41">
        <v>2193</v>
      </c>
      <c r="J68" s="6">
        <f aca="true" t="shared" si="8" ref="J68:J74">+I68/$I$76</f>
        <v>0.0022020349493973774</v>
      </c>
      <c r="K68" s="41">
        <v>2193</v>
      </c>
      <c r="L68" s="6">
        <f aca="true" t="shared" si="9" ref="L68:L74">+K68/$K$76</f>
        <v>0.0002707315158150167</v>
      </c>
    </row>
    <row r="69" spans="2:12" ht="12.75">
      <c r="B69" s="39" t="s">
        <v>143</v>
      </c>
      <c r="C69" s="41">
        <v>88</v>
      </c>
      <c r="D69" s="6">
        <f t="shared" si="5"/>
        <v>2.0904966497415623E-05</v>
      </c>
      <c r="E69" s="41">
        <v>88</v>
      </c>
      <c r="F69" s="6">
        <f t="shared" si="6"/>
        <v>3.8579621104280276E-05</v>
      </c>
      <c r="G69" s="41">
        <v>0</v>
      </c>
      <c r="H69" s="6">
        <f t="shared" si="7"/>
        <v>0</v>
      </c>
      <c r="I69" s="41">
        <v>31639</v>
      </c>
      <c r="J69" s="6">
        <f t="shared" si="8"/>
        <v>0.0317693496415794</v>
      </c>
      <c r="K69" s="41">
        <v>31815</v>
      </c>
      <c r="L69" s="6">
        <f t="shared" si="9"/>
        <v>0.003927643946946993</v>
      </c>
    </row>
    <row r="70" spans="2:12" ht="12.75">
      <c r="B70" s="39" t="s">
        <v>145</v>
      </c>
      <c r="C70" s="41">
        <v>2865</v>
      </c>
      <c r="D70" s="6">
        <f t="shared" si="5"/>
        <v>0.0006805991933533609</v>
      </c>
      <c r="E70" s="41">
        <v>2865</v>
      </c>
      <c r="F70" s="6">
        <f t="shared" si="6"/>
        <v>0.0012560297098154886</v>
      </c>
      <c r="G70" s="41">
        <v>0</v>
      </c>
      <c r="H70" s="6">
        <f t="shared" si="7"/>
        <v>0</v>
      </c>
      <c r="I70" s="41">
        <v>0</v>
      </c>
      <c r="J70" s="6">
        <f t="shared" si="8"/>
        <v>0</v>
      </c>
      <c r="K70" s="41">
        <v>5730</v>
      </c>
      <c r="L70" s="6">
        <f t="shared" si="9"/>
        <v>0.000707383303976309</v>
      </c>
    </row>
    <row r="71" spans="2:12" ht="12.75">
      <c r="B71" s="39" t="s">
        <v>146</v>
      </c>
      <c r="C71" s="41">
        <v>8668</v>
      </c>
      <c r="D71" s="6">
        <f t="shared" si="5"/>
        <v>0.002059139199995439</v>
      </c>
      <c r="E71" s="41">
        <v>8668</v>
      </c>
      <c r="F71" s="6">
        <f t="shared" si="6"/>
        <v>0.003800092678771607</v>
      </c>
      <c r="G71" s="41">
        <v>0</v>
      </c>
      <c r="H71" s="6">
        <f t="shared" si="7"/>
        <v>0</v>
      </c>
      <c r="I71" s="41">
        <v>3321</v>
      </c>
      <c r="J71" s="6">
        <f t="shared" si="8"/>
        <v>0.0033346822010709943</v>
      </c>
      <c r="K71" s="41">
        <v>20657</v>
      </c>
      <c r="L71" s="6">
        <f t="shared" si="9"/>
        <v>0.0025501600192388506</v>
      </c>
    </row>
    <row r="72" spans="2:12" ht="12.75">
      <c r="B72" s="39" t="s">
        <v>147</v>
      </c>
      <c r="C72" s="41">
        <v>0</v>
      </c>
      <c r="D72" s="6">
        <f t="shared" si="5"/>
        <v>0</v>
      </c>
      <c r="E72" s="41">
        <v>0</v>
      </c>
      <c r="F72" s="6">
        <f t="shared" si="6"/>
        <v>0</v>
      </c>
      <c r="G72" s="41">
        <v>0</v>
      </c>
      <c r="H72" s="6">
        <f t="shared" si="7"/>
        <v>0</v>
      </c>
      <c r="I72" s="41">
        <v>427</v>
      </c>
      <c r="J72" s="6">
        <f t="shared" si="8"/>
        <v>0.0004287591989934702</v>
      </c>
      <c r="K72" s="41">
        <v>427</v>
      </c>
      <c r="L72" s="6">
        <f t="shared" si="9"/>
        <v>5.271425319334798E-05</v>
      </c>
    </row>
    <row r="73" spans="2:12" ht="12.75">
      <c r="B73" s="39" t="s">
        <v>148</v>
      </c>
      <c r="C73" s="41">
        <v>5798</v>
      </c>
      <c r="D73" s="6">
        <f t="shared" si="5"/>
        <v>0.0013773522244547249</v>
      </c>
      <c r="E73" s="41">
        <v>5798</v>
      </c>
      <c r="F73" s="6">
        <f t="shared" si="6"/>
        <v>0.0025418709450297393</v>
      </c>
      <c r="G73" s="41">
        <v>0</v>
      </c>
      <c r="H73" s="6">
        <f t="shared" si="7"/>
        <v>0</v>
      </c>
      <c r="I73" s="41">
        <v>2836</v>
      </c>
      <c r="J73" s="6">
        <f t="shared" si="8"/>
        <v>0.0028476840476474976</v>
      </c>
      <c r="K73" s="41">
        <v>14432</v>
      </c>
      <c r="L73" s="6">
        <f t="shared" si="9"/>
        <v>0.0017816676863850072</v>
      </c>
    </row>
    <row r="74" spans="2:12" ht="12.75">
      <c r="B74" s="39" t="s">
        <v>149</v>
      </c>
      <c r="C74" s="41">
        <v>0</v>
      </c>
      <c r="D74" s="6">
        <f t="shared" si="5"/>
        <v>0</v>
      </c>
      <c r="E74" s="41">
        <v>0</v>
      </c>
      <c r="F74" s="6">
        <f t="shared" si="6"/>
        <v>0</v>
      </c>
      <c r="G74" s="41">
        <v>0</v>
      </c>
      <c r="H74" s="6">
        <f t="shared" si="7"/>
        <v>0</v>
      </c>
      <c r="I74" s="41">
        <v>1624</v>
      </c>
      <c r="J74" s="6">
        <f t="shared" si="8"/>
        <v>0.0016306907240407392</v>
      </c>
      <c r="K74" s="41">
        <v>1624</v>
      </c>
      <c r="L74" s="6">
        <f t="shared" si="9"/>
        <v>0.00020048699575174968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4209526</v>
      </c>
      <c r="D76" s="7">
        <f t="shared" si="10"/>
        <v>1.0000000000000002</v>
      </c>
      <c r="E76" s="4">
        <f t="shared" si="10"/>
        <v>2280997</v>
      </c>
      <c r="F76" s="7">
        <f t="shared" si="10"/>
        <v>1.0000000000000004</v>
      </c>
      <c r="G76" s="4">
        <f t="shared" si="10"/>
        <v>613856</v>
      </c>
      <c r="H76" s="7">
        <f t="shared" si="10"/>
        <v>1</v>
      </c>
      <c r="I76" s="4">
        <f t="shared" si="10"/>
        <v>995897</v>
      </c>
      <c r="J76" s="7">
        <f t="shared" si="10"/>
        <v>1</v>
      </c>
      <c r="K76" s="4">
        <f t="shared" si="10"/>
        <v>8100276</v>
      </c>
      <c r="L76" s="7">
        <f t="shared" si="10"/>
        <v>1.0000000000000004</v>
      </c>
      <c r="M76" s="4">
        <f>+I76+G76+E76+C76</f>
        <v>8100276</v>
      </c>
    </row>
    <row r="77" spans="3:11" ht="12.75">
      <c r="C77" s="4"/>
      <c r="E77" s="4"/>
      <c r="G77" s="4"/>
      <c r="I77" s="4"/>
      <c r="K77" s="4">
        <f>+K76-K78</f>
        <v>8100276</v>
      </c>
    </row>
    <row r="78" spans="3:11" ht="12.75">
      <c r="C78" s="9"/>
      <c r="E78" s="4"/>
      <c r="G78" s="9"/>
      <c r="I78" s="9"/>
      <c r="K78" s="4">
        <f>SUM(C78:I78)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79"/>
  <sheetViews>
    <sheetView workbookViewId="0" topLeftCell="B1">
      <selection activeCell="B1" sqref="B1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3.140625" style="0" customWidth="1"/>
    <col min="7" max="7" width="19.57421875" style="0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38108</v>
      </c>
      <c r="F1" t="s">
        <v>157</v>
      </c>
    </row>
    <row r="2" spans="2:12" ht="12.75">
      <c r="B2" s="42" t="s">
        <v>150</v>
      </c>
      <c r="C2" s="44" t="s">
        <v>151</v>
      </c>
      <c r="D2" s="1" t="s">
        <v>159</v>
      </c>
      <c r="E2" s="44" t="s">
        <v>152</v>
      </c>
      <c r="F2" s="1" t="s">
        <v>159</v>
      </c>
      <c r="G2" s="44" t="s">
        <v>153</v>
      </c>
      <c r="H2" s="1" t="s">
        <v>159</v>
      </c>
      <c r="I2" s="44" t="s">
        <v>154</v>
      </c>
      <c r="J2" s="1" t="s">
        <v>159</v>
      </c>
      <c r="K2" s="44" t="s">
        <v>155</v>
      </c>
      <c r="L2" s="1" t="s">
        <v>156</v>
      </c>
    </row>
    <row r="3" spans="2:14" ht="12.75">
      <c r="B3" s="43" t="s">
        <v>2</v>
      </c>
      <c r="C3" s="45">
        <v>14933</v>
      </c>
      <c r="D3" s="6">
        <f>+C3/$C$76</f>
        <v>0.004652743850763233</v>
      </c>
      <c r="E3" s="45">
        <v>14933</v>
      </c>
      <c r="F3" s="6">
        <f>+E3/$E$76</f>
        <v>0.008801466891502014</v>
      </c>
      <c r="G3" s="45">
        <v>162</v>
      </c>
      <c r="H3" s="6">
        <f>+G3/$G$76</f>
        <v>0.00036713048996056747</v>
      </c>
      <c r="I3" s="45">
        <v>3487</v>
      </c>
      <c r="J3" s="6">
        <f>+I3/$I$76</f>
        <v>0.0034989278450236858</v>
      </c>
      <c r="K3" s="45">
        <v>33515</v>
      </c>
      <c r="L3" s="6">
        <f>+K3/$K$76</f>
        <v>0.005282941183517539</v>
      </c>
      <c r="N3" s="4"/>
    </row>
    <row r="4" spans="2:14" ht="12.75">
      <c r="B4" s="43" t="s">
        <v>6</v>
      </c>
      <c r="C4" s="45">
        <v>6738</v>
      </c>
      <c r="D4" s="6">
        <f aca="true" t="shared" si="0" ref="D4:D67">+C4/$C$76</f>
        <v>0.002099389812257595</v>
      </c>
      <c r="E4" s="45">
        <v>6738</v>
      </c>
      <c r="F4" s="6">
        <f aca="true" t="shared" si="1" ref="F4:F67">+E4/$E$76</f>
        <v>0.003971357658537506</v>
      </c>
      <c r="G4" s="45">
        <v>566</v>
      </c>
      <c r="H4" s="6">
        <f aca="true" t="shared" si="2" ref="H4:H67">+G4/$G$76</f>
        <v>0.001282690477269637</v>
      </c>
      <c r="I4" s="45">
        <v>19026</v>
      </c>
      <c r="J4" s="6">
        <f aca="true" t="shared" si="3" ref="J4:J67">+I4/$I$76</f>
        <v>0.01909108149682267</v>
      </c>
      <c r="K4" s="45">
        <v>33068</v>
      </c>
      <c r="L4" s="6">
        <f aca="true" t="shared" si="4" ref="L4:L67">+K4/$K$76</f>
        <v>0.0052124809505164245</v>
      </c>
      <c r="N4" s="4"/>
    </row>
    <row r="5" spans="2:14" ht="12.75">
      <c r="B5" s="43" t="s">
        <v>7</v>
      </c>
      <c r="C5" s="45">
        <v>353</v>
      </c>
      <c r="D5" s="6">
        <f t="shared" si="0"/>
        <v>0.00010998584204911414</v>
      </c>
      <c r="E5" s="45">
        <v>353</v>
      </c>
      <c r="F5" s="6">
        <f t="shared" si="1"/>
        <v>0.00020805717623385863</v>
      </c>
      <c r="G5" s="45">
        <v>0</v>
      </c>
      <c r="H5" s="6">
        <f t="shared" si="2"/>
        <v>0</v>
      </c>
      <c r="I5" s="45">
        <v>1154</v>
      </c>
      <c r="J5" s="6">
        <f t="shared" si="3"/>
        <v>0.0011579474428326164</v>
      </c>
      <c r="K5" s="45">
        <v>1860</v>
      </c>
      <c r="L5" s="6">
        <f t="shared" si="4"/>
        <v>0.0002931902312798037</v>
      </c>
      <c r="N5" s="4"/>
    </row>
    <row r="6" spans="2:14" ht="12.75">
      <c r="B6" s="43" t="s">
        <v>8</v>
      </c>
      <c r="C6" s="45">
        <v>17129</v>
      </c>
      <c r="D6" s="6">
        <f t="shared" si="0"/>
        <v>0.005336961723680669</v>
      </c>
      <c r="E6" s="45">
        <v>17129</v>
      </c>
      <c r="F6" s="6">
        <f t="shared" si="1"/>
        <v>0.01009578292269055</v>
      </c>
      <c r="G6" s="45">
        <v>13835</v>
      </c>
      <c r="H6" s="6">
        <f t="shared" si="2"/>
        <v>0.03135339709015093</v>
      </c>
      <c r="I6" s="45">
        <v>19656</v>
      </c>
      <c r="J6" s="6">
        <f t="shared" si="3"/>
        <v>0.01972323651327375</v>
      </c>
      <c r="K6" s="45">
        <v>67749</v>
      </c>
      <c r="L6" s="6">
        <f t="shared" si="4"/>
        <v>0.010679217730631949</v>
      </c>
      <c r="N6" s="4"/>
    </row>
    <row r="7" spans="2:14" ht="12.75">
      <c r="B7" s="43" t="s">
        <v>12</v>
      </c>
      <c r="C7" s="45">
        <v>0</v>
      </c>
      <c r="D7" s="6">
        <f t="shared" si="0"/>
        <v>0</v>
      </c>
      <c r="E7" s="45">
        <v>0</v>
      </c>
      <c r="F7" s="6">
        <f t="shared" si="1"/>
        <v>0</v>
      </c>
      <c r="G7" s="45">
        <v>0</v>
      </c>
      <c r="H7" s="6">
        <f t="shared" si="2"/>
        <v>0</v>
      </c>
      <c r="I7" s="45">
        <v>8803</v>
      </c>
      <c r="J7" s="6">
        <f t="shared" si="3"/>
        <v>0.008833112079077575</v>
      </c>
      <c r="K7" s="45">
        <v>8803</v>
      </c>
      <c r="L7" s="6">
        <f t="shared" si="4"/>
        <v>0.0013876094655678023</v>
      </c>
      <c r="N7" s="4"/>
    </row>
    <row r="8" spans="2:14" ht="12.75">
      <c r="B8" s="43" t="s">
        <v>15</v>
      </c>
      <c r="C8" s="45">
        <v>25860</v>
      </c>
      <c r="D8" s="6">
        <f t="shared" si="0"/>
        <v>0.008057319760311875</v>
      </c>
      <c r="E8" s="45">
        <v>25860</v>
      </c>
      <c r="F8" s="6">
        <f t="shared" si="1"/>
        <v>0.015241809001154629</v>
      </c>
      <c r="G8" s="45">
        <v>495</v>
      </c>
      <c r="H8" s="6">
        <f t="shared" si="2"/>
        <v>0.001121787608212845</v>
      </c>
      <c r="I8" s="45">
        <v>9930</v>
      </c>
      <c r="J8" s="6">
        <f t="shared" si="3"/>
        <v>0.009963967164062289</v>
      </c>
      <c r="K8" s="45">
        <v>62145</v>
      </c>
      <c r="L8" s="6">
        <f t="shared" si="4"/>
        <v>0.009795863937034088</v>
      </c>
      <c r="N8" s="4"/>
    </row>
    <row r="9" spans="2:14" ht="12.75">
      <c r="B9" s="43" t="s">
        <v>16</v>
      </c>
      <c r="C9" s="45">
        <v>0</v>
      </c>
      <c r="D9" s="6">
        <f t="shared" si="0"/>
        <v>0</v>
      </c>
      <c r="E9" s="45">
        <v>0</v>
      </c>
      <c r="F9" s="6">
        <f t="shared" si="1"/>
        <v>0</v>
      </c>
      <c r="G9" s="45">
        <v>0</v>
      </c>
      <c r="H9" s="6">
        <f t="shared" si="2"/>
        <v>0</v>
      </c>
      <c r="I9" s="45">
        <v>3125</v>
      </c>
      <c r="J9" s="6">
        <f t="shared" si="3"/>
        <v>0.0031356895657295722</v>
      </c>
      <c r="K9" s="45">
        <v>3125</v>
      </c>
      <c r="L9" s="6">
        <f t="shared" si="4"/>
        <v>0.0004925911143813907</v>
      </c>
      <c r="N9" s="4"/>
    </row>
    <row r="10" spans="2:14" ht="12.75">
      <c r="B10" s="43" t="s">
        <v>17</v>
      </c>
      <c r="C10" s="45">
        <v>11174</v>
      </c>
      <c r="D10" s="6">
        <f t="shared" si="0"/>
        <v>0.0034815348415206835</v>
      </c>
      <c r="E10" s="45">
        <v>11174</v>
      </c>
      <c r="F10" s="6">
        <f t="shared" si="1"/>
        <v>0.006585923193306335</v>
      </c>
      <c r="G10" s="45">
        <v>1370</v>
      </c>
      <c r="H10" s="6">
        <f t="shared" si="2"/>
        <v>0.0031047455015183792</v>
      </c>
      <c r="I10" s="45">
        <v>6753</v>
      </c>
      <c r="J10" s="6">
        <f t="shared" si="3"/>
        <v>0.006776099723958976</v>
      </c>
      <c r="K10" s="45">
        <v>30471</v>
      </c>
      <c r="L10" s="6">
        <f t="shared" si="4"/>
        <v>0.004803118030820914</v>
      </c>
      <c r="N10" s="4"/>
    </row>
    <row r="11" spans="2:14" ht="12.75">
      <c r="B11" s="43" t="s">
        <v>24</v>
      </c>
      <c r="C11" s="45">
        <v>236</v>
      </c>
      <c r="D11" s="6">
        <f t="shared" si="0"/>
        <v>7.353161111498849E-05</v>
      </c>
      <c r="E11" s="45">
        <v>236</v>
      </c>
      <c r="F11" s="6">
        <f t="shared" si="1"/>
        <v>0.00013909771555578083</v>
      </c>
      <c r="G11" s="45">
        <v>0</v>
      </c>
      <c r="H11" s="6">
        <f t="shared" si="2"/>
        <v>0</v>
      </c>
      <c r="I11" s="45">
        <v>461</v>
      </c>
      <c r="J11" s="6">
        <f t="shared" si="3"/>
        <v>0.00046257692473642645</v>
      </c>
      <c r="K11" s="45">
        <v>933</v>
      </c>
      <c r="L11" s="6">
        <f t="shared" si="4"/>
        <v>0.000147068003109708</v>
      </c>
      <c r="N11" s="4"/>
    </row>
    <row r="12" spans="2:14" ht="12.75">
      <c r="B12" s="43" t="s">
        <v>27</v>
      </c>
      <c r="C12" s="45">
        <v>176</v>
      </c>
      <c r="D12" s="6">
        <f t="shared" si="0"/>
        <v>5.483713371287277E-05</v>
      </c>
      <c r="E12" s="45">
        <v>176</v>
      </c>
      <c r="F12" s="6">
        <f t="shared" si="1"/>
        <v>0.000103733889567023</v>
      </c>
      <c r="G12" s="45">
        <v>0</v>
      </c>
      <c r="H12" s="6">
        <f t="shared" si="2"/>
        <v>0</v>
      </c>
      <c r="I12" s="45">
        <v>636</v>
      </c>
      <c r="J12" s="6">
        <f t="shared" si="3"/>
        <v>0.0006381755404172825</v>
      </c>
      <c r="K12" s="45">
        <v>988</v>
      </c>
      <c r="L12" s="6">
        <f t="shared" si="4"/>
        <v>0.00015573760672282048</v>
      </c>
      <c r="N12" s="4"/>
    </row>
    <row r="13" spans="2:14" ht="12.75">
      <c r="B13" s="43" t="s">
        <v>28</v>
      </c>
      <c r="C13" s="45">
        <v>27831</v>
      </c>
      <c r="D13" s="6">
        <f t="shared" si="0"/>
        <v>0.008671433342971374</v>
      </c>
      <c r="E13" s="45">
        <v>27831</v>
      </c>
      <c r="F13" s="6">
        <f t="shared" si="1"/>
        <v>0.016403510684885325</v>
      </c>
      <c r="G13" s="45">
        <v>0</v>
      </c>
      <c r="H13" s="6">
        <f t="shared" si="2"/>
        <v>0</v>
      </c>
      <c r="I13" s="45">
        <v>7750</v>
      </c>
      <c r="J13" s="6">
        <f t="shared" si="3"/>
        <v>0.007776510123009339</v>
      </c>
      <c r="K13" s="45">
        <v>63412</v>
      </c>
      <c r="L13" s="6">
        <f t="shared" si="4"/>
        <v>0.009995580078448878</v>
      </c>
      <c r="N13" s="4"/>
    </row>
    <row r="14" spans="2:14" ht="12.75">
      <c r="B14" s="43" t="s">
        <v>31</v>
      </c>
      <c r="C14" s="45">
        <v>0</v>
      </c>
      <c r="D14" s="6">
        <f t="shared" si="0"/>
        <v>0</v>
      </c>
      <c r="E14" s="45">
        <v>0</v>
      </c>
      <c r="F14" s="6">
        <f t="shared" si="1"/>
        <v>0</v>
      </c>
      <c r="G14" s="45">
        <v>0</v>
      </c>
      <c r="H14" s="6">
        <f t="shared" si="2"/>
        <v>0</v>
      </c>
      <c r="I14" s="45">
        <v>0</v>
      </c>
      <c r="J14" s="6">
        <f t="shared" si="3"/>
        <v>0</v>
      </c>
      <c r="K14" s="45">
        <v>0</v>
      </c>
      <c r="L14" s="6">
        <f t="shared" si="4"/>
        <v>0</v>
      </c>
      <c r="N14" s="4"/>
    </row>
    <row r="15" spans="2:14" ht="12.75">
      <c r="B15" s="43" t="s">
        <v>32</v>
      </c>
      <c r="C15" s="45">
        <v>0</v>
      </c>
      <c r="D15" s="6">
        <f t="shared" si="0"/>
        <v>0</v>
      </c>
      <c r="E15" s="45">
        <v>0</v>
      </c>
      <c r="F15" s="6">
        <f t="shared" si="1"/>
        <v>0</v>
      </c>
      <c r="G15" s="45">
        <v>0</v>
      </c>
      <c r="H15" s="6">
        <f t="shared" si="2"/>
        <v>0</v>
      </c>
      <c r="I15" s="45">
        <v>1082</v>
      </c>
      <c r="J15" s="6">
        <f t="shared" si="3"/>
        <v>0.001085701155238207</v>
      </c>
      <c r="K15" s="45">
        <v>1082</v>
      </c>
      <c r="L15" s="6">
        <f t="shared" si="4"/>
        <v>0.0001705547474434127</v>
      </c>
      <c r="N15" s="4"/>
    </row>
    <row r="16" spans="2:14" ht="12.75">
      <c r="B16" s="43" t="s">
        <v>33</v>
      </c>
      <c r="C16" s="45">
        <v>6102</v>
      </c>
      <c r="D16" s="6">
        <f t="shared" si="0"/>
        <v>0.0019012283517951683</v>
      </c>
      <c r="E16" s="45">
        <v>6102</v>
      </c>
      <c r="F16" s="6">
        <f t="shared" si="1"/>
        <v>0.0035965011030566723</v>
      </c>
      <c r="G16" s="45">
        <v>736</v>
      </c>
      <c r="H16" s="6">
        <f t="shared" si="2"/>
        <v>0.001667950867968998</v>
      </c>
      <c r="I16" s="45">
        <v>30327</v>
      </c>
      <c r="J16" s="6">
        <f t="shared" si="3"/>
        <v>0.030430738387161836</v>
      </c>
      <c r="K16" s="45">
        <v>43267</v>
      </c>
      <c r="L16" s="6">
        <f t="shared" si="4"/>
        <v>0.006820140718700682</v>
      </c>
      <c r="N16" s="4"/>
    </row>
    <row r="17" spans="2:14" ht="12.75">
      <c r="B17" s="43" t="s">
        <v>35</v>
      </c>
      <c r="C17" s="45">
        <v>16728</v>
      </c>
      <c r="D17" s="6">
        <f t="shared" si="0"/>
        <v>0.0052120202997098615</v>
      </c>
      <c r="E17" s="45">
        <v>16728</v>
      </c>
      <c r="F17" s="6">
        <f t="shared" si="1"/>
        <v>0.009859434685665686</v>
      </c>
      <c r="G17" s="45">
        <v>12567</v>
      </c>
      <c r="H17" s="6">
        <f t="shared" si="2"/>
        <v>0.028479807823052167</v>
      </c>
      <c r="I17" s="45">
        <v>0</v>
      </c>
      <c r="J17" s="6">
        <f t="shared" si="3"/>
        <v>0</v>
      </c>
      <c r="K17" s="45">
        <v>46023</v>
      </c>
      <c r="L17" s="6">
        <f t="shared" si="4"/>
        <v>0.007254566674295918</v>
      </c>
      <c r="N17" s="4"/>
    </row>
    <row r="18" spans="2:14" ht="12.75">
      <c r="B18" s="43" t="s">
        <v>38</v>
      </c>
      <c r="C18" s="45">
        <v>30767</v>
      </c>
      <c r="D18" s="6">
        <f t="shared" si="0"/>
        <v>0.00958621643718157</v>
      </c>
      <c r="E18" s="45">
        <v>30767</v>
      </c>
      <c r="F18" s="6">
        <f t="shared" si="1"/>
        <v>0.018133980569935208</v>
      </c>
      <c r="G18" s="45">
        <v>5120</v>
      </c>
      <c r="H18" s="6">
        <f t="shared" si="2"/>
        <v>0.011603136472827812</v>
      </c>
      <c r="I18" s="45">
        <v>26113</v>
      </c>
      <c r="J18" s="6">
        <f t="shared" si="3"/>
        <v>0.02620232372156682</v>
      </c>
      <c r="K18" s="45">
        <v>92767</v>
      </c>
      <c r="L18" s="6">
        <f t="shared" si="4"/>
        <v>0.01462278397050191</v>
      </c>
      <c r="N18" s="4"/>
    </row>
    <row r="19" spans="2:14" ht="12.75">
      <c r="B19" s="43" t="s">
        <v>39</v>
      </c>
      <c r="C19" s="45">
        <v>2174</v>
      </c>
      <c r="D19" s="6">
        <f t="shared" si="0"/>
        <v>0.0006773632312033261</v>
      </c>
      <c r="E19" s="45">
        <v>2174</v>
      </c>
      <c r="F19" s="6">
        <f t="shared" si="1"/>
        <v>0.001281349294992659</v>
      </c>
      <c r="G19" s="45">
        <v>0</v>
      </c>
      <c r="H19" s="6">
        <f t="shared" si="2"/>
        <v>0</v>
      </c>
      <c r="I19" s="45">
        <v>3891</v>
      </c>
      <c r="J19" s="6">
        <f t="shared" si="3"/>
        <v>0.003904309792081205</v>
      </c>
      <c r="K19" s="45">
        <v>8239</v>
      </c>
      <c r="L19" s="6">
        <f t="shared" si="4"/>
        <v>0.001298706621244249</v>
      </c>
      <c r="N19" s="4"/>
    </row>
    <row r="20" spans="2:14" ht="12.75">
      <c r="B20" s="43" t="s">
        <v>40</v>
      </c>
      <c r="C20" s="45">
        <v>187052</v>
      </c>
      <c r="D20" s="6">
        <f t="shared" si="0"/>
        <v>0.058280656450342486</v>
      </c>
      <c r="E20" s="45">
        <v>187052</v>
      </c>
      <c r="F20" s="6">
        <f t="shared" si="1"/>
        <v>0.1102479063141522</v>
      </c>
      <c r="G20" s="45">
        <v>37387</v>
      </c>
      <c r="H20" s="6">
        <f t="shared" si="2"/>
        <v>0.08472782486515887</v>
      </c>
      <c r="I20" s="45">
        <v>27647</v>
      </c>
      <c r="J20" s="6">
        <f t="shared" si="3"/>
        <v>0.027741571015592152</v>
      </c>
      <c r="K20" s="45">
        <v>439138</v>
      </c>
      <c r="L20" s="6">
        <f t="shared" si="4"/>
        <v>0.06922095257190884</v>
      </c>
      <c r="N20" s="4"/>
    </row>
    <row r="21" spans="2:14" ht="12.75">
      <c r="B21" s="43" t="s">
        <v>42</v>
      </c>
      <c r="C21" s="45">
        <v>0</v>
      </c>
      <c r="D21" s="6">
        <f t="shared" si="0"/>
        <v>0</v>
      </c>
      <c r="E21" s="45">
        <v>0</v>
      </c>
      <c r="F21" s="6">
        <f t="shared" si="1"/>
        <v>0</v>
      </c>
      <c r="G21" s="45">
        <v>0</v>
      </c>
      <c r="H21" s="6">
        <f t="shared" si="2"/>
        <v>0</v>
      </c>
      <c r="I21" s="45">
        <v>1941</v>
      </c>
      <c r="J21" s="6">
        <f t="shared" si="3"/>
        <v>0.0019476395030659519</v>
      </c>
      <c r="K21" s="45">
        <v>1941</v>
      </c>
      <c r="L21" s="6">
        <f t="shared" si="4"/>
        <v>0.0003059581929645694</v>
      </c>
      <c r="N21" s="4"/>
    </row>
    <row r="22" spans="2:14" ht="12.75">
      <c r="B22" s="43" t="s">
        <v>43</v>
      </c>
      <c r="C22" s="45">
        <v>13836</v>
      </c>
      <c r="D22" s="6">
        <f t="shared" si="0"/>
        <v>0.004310946488927884</v>
      </c>
      <c r="E22" s="45">
        <v>13836</v>
      </c>
      <c r="F22" s="6">
        <f t="shared" si="1"/>
        <v>0.008154898273007558</v>
      </c>
      <c r="G22" s="45">
        <v>0</v>
      </c>
      <c r="H22" s="6">
        <f t="shared" si="2"/>
        <v>0</v>
      </c>
      <c r="I22" s="45">
        <v>1636</v>
      </c>
      <c r="J22" s="6">
        <f t="shared" si="3"/>
        <v>0.0016415962014507456</v>
      </c>
      <c r="K22" s="45">
        <v>29308</v>
      </c>
      <c r="L22" s="6">
        <f t="shared" si="4"/>
        <v>0.004619795321692735</v>
      </c>
      <c r="N22" s="4"/>
    </row>
    <row r="23" spans="2:14" ht="12.75">
      <c r="B23" s="43" t="s">
        <v>44</v>
      </c>
      <c r="C23" s="45">
        <v>15356</v>
      </c>
      <c r="D23" s="6">
        <f t="shared" si="0"/>
        <v>0.004784539916448149</v>
      </c>
      <c r="E23" s="45">
        <v>15356</v>
      </c>
      <c r="F23" s="6">
        <f t="shared" si="1"/>
        <v>0.009050781864722756</v>
      </c>
      <c r="G23" s="45">
        <v>810</v>
      </c>
      <c r="H23" s="6">
        <f t="shared" si="2"/>
        <v>0.0018356524498028372</v>
      </c>
      <c r="I23" s="45">
        <v>10344</v>
      </c>
      <c r="J23" s="6">
        <f t="shared" si="3"/>
        <v>0.010379383317730142</v>
      </c>
      <c r="K23" s="45">
        <v>41866</v>
      </c>
      <c r="L23" s="6">
        <f t="shared" si="4"/>
        <v>0.006599302270301217</v>
      </c>
      <c r="N23" s="4"/>
    </row>
    <row r="24" spans="2:14" ht="12.75">
      <c r="B24" s="43" t="s">
        <v>45</v>
      </c>
      <c r="C24" s="45">
        <v>270781</v>
      </c>
      <c r="D24" s="6">
        <f t="shared" si="0"/>
        <v>0.08436848809037159</v>
      </c>
      <c r="E24" s="45">
        <v>270781</v>
      </c>
      <c r="F24" s="6">
        <f t="shared" si="1"/>
        <v>0.15959753608436394</v>
      </c>
      <c r="G24" s="45">
        <v>101485</v>
      </c>
      <c r="H24" s="6">
        <f t="shared" si="2"/>
        <v>0.2299891220595567</v>
      </c>
      <c r="I24" s="45">
        <v>19497</v>
      </c>
      <c r="J24" s="6">
        <f t="shared" si="3"/>
        <v>0.01956369262816943</v>
      </c>
      <c r="K24" s="45">
        <v>662544</v>
      </c>
      <c r="L24" s="6">
        <f t="shared" si="4"/>
        <v>0.10443625193174531</v>
      </c>
      <c r="N24" s="4"/>
    </row>
    <row r="25" spans="2:14" ht="12.75">
      <c r="B25" s="43" t="s">
        <v>46</v>
      </c>
      <c r="C25" s="45">
        <v>47057</v>
      </c>
      <c r="D25" s="6">
        <f t="shared" si="0"/>
        <v>0.014661767051855987</v>
      </c>
      <c r="E25" s="45">
        <v>47057</v>
      </c>
      <c r="F25" s="6">
        <f t="shared" si="1"/>
        <v>0.02773525932588296</v>
      </c>
      <c r="G25" s="45">
        <v>5766</v>
      </c>
      <c r="H25" s="6">
        <f t="shared" si="2"/>
        <v>0.013067125957485383</v>
      </c>
      <c r="I25" s="45">
        <v>67929</v>
      </c>
      <c r="J25" s="6">
        <f t="shared" si="3"/>
        <v>0.06816136208334211</v>
      </c>
      <c r="K25" s="45">
        <v>167809</v>
      </c>
      <c r="L25" s="6">
        <f t="shared" si="4"/>
        <v>0.026451591140232572</v>
      </c>
      <c r="N25" s="4"/>
    </row>
    <row r="26" spans="2:14" ht="12.75">
      <c r="B26" s="43" t="s">
        <v>48</v>
      </c>
      <c r="C26" s="45">
        <v>105281</v>
      </c>
      <c r="D26" s="6">
        <f t="shared" si="0"/>
        <v>0.032802887922869076</v>
      </c>
      <c r="E26" s="45">
        <v>105281</v>
      </c>
      <c r="F26" s="6">
        <f t="shared" si="1"/>
        <v>0.06205231606537357</v>
      </c>
      <c r="G26" s="45">
        <v>29295</v>
      </c>
      <c r="H26" s="6">
        <f t="shared" si="2"/>
        <v>0.06638943026786928</v>
      </c>
      <c r="I26" s="45">
        <v>60987</v>
      </c>
      <c r="J26" s="6">
        <f t="shared" si="3"/>
        <v>0.06119561585444781</v>
      </c>
      <c r="K26" s="45">
        <v>300844</v>
      </c>
      <c r="L26" s="6">
        <f t="shared" si="4"/>
        <v>0.04742178598878563</v>
      </c>
      <c r="N26" s="4"/>
    </row>
    <row r="27" spans="2:14" ht="12.75">
      <c r="B27" s="43" t="s">
        <v>51</v>
      </c>
      <c r="C27" s="45">
        <v>93420</v>
      </c>
      <c r="D27" s="6">
        <f t="shared" si="0"/>
        <v>0.02910730131509417</v>
      </c>
      <c r="E27" s="45">
        <v>93420</v>
      </c>
      <c r="F27" s="6">
        <f t="shared" si="1"/>
        <v>0.055061477064495955</v>
      </c>
      <c r="G27" s="45">
        <v>42520</v>
      </c>
      <c r="H27" s="6">
        <f t="shared" si="2"/>
        <v>0.09636042242668721</v>
      </c>
      <c r="I27" s="45">
        <v>58406</v>
      </c>
      <c r="J27" s="6">
        <f t="shared" si="3"/>
        <v>0.058605787128320444</v>
      </c>
      <c r="K27" s="45">
        <v>287766</v>
      </c>
      <c r="L27" s="6">
        <f t="shared" si="4"/>
        <v>0.045360311878744085</v>
      </c>
      <c r="N27" s="4"/>
    </row>
    <row r="28" spans="2:14" ht="12.75">
      <c r="B28" s="43" t="s">
        <v>52</v>
      </c>
      <c r="C28" s="45">
        <v>2041</v>
      </c>
      <c r="D28" s="6">
        <f t="shared" si="0"/>
        <v>0.0006359238062953029</v>
      </c>
      <c r="E28" s="45">
        <v>2041</v>
      </c>
      <c r="F28" s="6">
        <f t="shared" si="1"/>
        <v>0.0012029594807175792</v>
      </c>
      <c r="G28" s="45">
        <v>0</v>
      </c>
      <c r="H28" s="6">
        <f t="shared" si="2"/>
        <v>0</v>
      </c>
      <c r="I28" s="45">
        <v>29688</v>
      </c>
      <c r="J28" s="6">
        <f t="shared" si="3"/>
        <v>0.02978955258476145</v>
      </c>
      <c r="K28" s="45">
        <v>33770</v>
      </c>
      <c r="L28" s="6">
        <f t="shared" si="4"/>
        <v>0.00532313661845106</v>
      </c>
      <c r="N28" s="4"/>
    </row>
    <row r="29" spans="2:14" ht="12.75">
      <c r="B29" s="43" t="s">
        <v>53</v>
      </c>
      <c r="C29" s="45">
        <v>6392</v>
      </c>
      <c r="D29" s="6">
        <f t="shared" si="0"/>
        <v>0.001991584992572061</v>
      </c>
      <c r="E29" s="45">
        <v>6392</v>
      </c>
      <c r="F29" s="6">
        <f t="shared" si="1"/>
        <v>0.003767426262002335</v>
      </c>
      <c r="G29" s="45">
        <v>223</v>
      </c>
      <c r="H29" s="6">
        <f t="shared" si="2"/>
        <v>0.0005053709830938676</v>
      </c>
      <c r="I29" s="45">
        <v>1762</v>
      </c>
      <c r="J29" s="6">
        <f t="shared" si="3"/>
        <v>0.001768027204740962</v>
      </c>
      <c r="K29" s="45">
        <v>14769</v>
      </c>
      <c r="L29" s="6">
        <f t="shared" si="4"/>
        <v>0.002328025013855603</v>
      </c>
      <c r="N29" s="4"/>
    </row>
    <row r="30" spans="2:14" ht="12.75">
      <c r="B30" s="43" t="s">
        <v>54</v>
      </c>
      <c r="C30" s="45">
        <v>3673</v>
      </c>
      <c r="D30" s="6">
        <f t="shared" si="0"/>
        <v>0.0011444135916328505</v>
      </c>
      <c r="E30" s="45">
        <v>3673</v>
      </c>
      <c r="F30" s="6">
        <f t="shared" si="1"/>
        <v>0.0021648555476117925</v>
      </c>
      <c r="G30" s="45">
        <v>0</v>
      </c>
      <c r="H30" s="6">
        <f t="shared" si="2"/>
        <v>0</v>
      </c>
      <c r="I30" s="45">
        <v>9038</v>
      </c>
      <c r="J30" s="6">
        <f t="shared" si="3"/>
        <v>0.009068915934420439</v>
      </c>
      <c r="K30" s="45">
        <v>16384</v>
      </c>
      <c r="L30" s="6">
        <f t="shared" si="4"/>
        <v>0.0025825961017679057</v>
      </c>
      <c r="N30" s="4"/>
    </row>
    <row r="31" spans="2:14" ht="12.75">
      <c r="B31" s="43" t="s">
        <v>55</v>
      </c>
      <c r="C31" s="45">
        <v>6109</v>
      </c>
      <c r="D31" s="6">
        <f t="shared" si="0"/>
        <v>0.0019034093741587485</v>
      </c>
      <c r="E31" s="45">
        <v>6109</v>
      </c>
      <c r="F31" s="6">
        <f t="shared" si="1"/>
        <v>0.0036006268827553606</v>
      </c>
      <c r="G31" s="45">
        <v>0</v>
      </c>
      <c r="H31" s="6">
        <f t="shared" si="2"/>
        <v>0</v>
      </c>
      <c r="I31" s="45">
        <v>1347</v>
      </c>
      <c r="J31" s="6">
        <f t="shared" si="3"/>
        <v>0.0013516076304120749</v>
      </c>
      <c r="K31" s="45">
        <v>13565</v>
      </c>
      <c r="L31" s="6">
        <f t="shared" si="4"/>
        <v>0.0021382395093067406</v>
      </c>
      <c r="N31" s="4"/>
    </row>
    <row r="32" spans="2:14" ht="12.75">
      <c r="B32" s="43" t="s">
        <v>58</v>
      </c>
      <c r="C32" s="45">
        <v>983043</v>
      </c>
      <c r="D32" s="6">
        <f t="shared" si="0"/>
        <v>0.306291252480134</v>
      </c>
      <c r="E32" s="45">
        <v>0</v>
      </c>
      <c r="F32" s="6">
        <f t="shared" si="1"/>
        <v>0</v>
      </c>
      <c r="G32" s="45">
        <v>0</v>
      </c>
      <c r="H32" s="6">
        <f t="shared" si="2"/>
        <v>0</v>
      </c>
      <c r="I32" s="45">
        <v>0</v>
      </c>
      <c r="J32" s="6">
        <f t="shared" si="3"/>
        <v>0</v>
      </c>
      <c r="K32" s="45">
        <v>983043</v>
      </c>
      <c r="L32" s="6">
        <f t="shared" si="4"/>
        <v>0.15495623899354413</v>
      </c>
      <c r="N32" s="4"/>
    </row>
    <row r="33" spans="2:14" ht="12.75">
      <c r="B33" s="43" t="s">
        <v>61</v>
      </c>
      <c r="C33" s="45">
        <v>458578</v>
      </c>
      <c r="D33" s="6">
        <f t="shared" si="0"/>
        <v>0.14288126763512368</v>
      </c>
      <c r="E33" s="45">
        <v>0</v>
      </c>
      <c r="F33" s="6">
        <f t="shared" si="1"/>
        <v>0</v>
      </c>
      <c r="G33" s="45">
        <v>0</v>
      </c>
      <c r="H33" s="6">
        <f t="shared" si="2"/>
        <v>0</v>
      </c>
      <c r="I33" s="45">
        <v>0</v>
      </c>
      <c r="J33" s="6">
        <f t="shared" si="3"/>
        <v>0</v>
      </c>
      <c r="K33" s="45">
        <v>458578</v>
      </c>
      <c r="L33" s="6">
        <f t="shared" si="4"/>
        <v>0.0722852633762526</v>
      </c>
      <c r="N33" s="4"/>
    </row>
    <row r="34" spans="2:14" ht="12.75">
      <c r="B34" s="43" t="s">
        <v>63</v>
      </c>
      <c r="C34" s="45">
        <v>74450</v>
      </c>
      <c r="D34" s="6">
        <f t="shared" si="0"/>
        <v>0.02319673070979192</v>
      </c>
      <c r="E34" s="45">
        <v>3216</v>
      </c>
      <c r="F34" s="6">
        <f t="shared" si="1"/>
        <v>0.0018955010729974201</v>
      </c>
      <c r="G34" s="45">
        <v>4163</v>
      </c>
      <c r="H34" s="6">
        <f t="shared" si="2"/>
        <v>0.009434347096949644</v>
      </c>
      <c r="I34" s="45">
        <v>7057</v>
      </c>
      <c r="J34" s="6">
        <f t="shared" si="3"/>
        <v>0.007081139604913149</v>
      </c>
      <c r="K34" s="45">
        <v>88886</v>
      </c>
      <c r="L34" s="6">
        <f t="shared" si="4"/>
        <v>0.014011025213729373</v>
      </c>
      <c r="N34" s="4"/>
    </row>
    <row r="35" spans="2:14" ht="12.75">
      <c r="B35" s="43" t="s">
        <v>67</v>
      </c>
      <c r="C35" s="45">
        <v>51490</v>
      </c>
      <c r="D35" s="6">
        <f t="shared" si="0"/>
        <v>0.01604297735724897</v>
      </c>
      <c r="E35" s="45">
        <v>51490</v>
      </c>
      <c r="F35" s="6">
        <f t="shared" si="1"/>
        <v>0.030348056669352353</v>
      </c>
      <c r="G35" s="45">
        <v>4726</v>
      </c>
      <c r="H35" s="6">
        <f t="shared" si="2"/>
        <v>0.010710238861442234</v>
      </c>
      <c r="I35" s="45">
        <v>8768</v>
      </c>
      <c r="J35" s="6">
        <f t="shared" si="3"/>
        <v>0.008797992355941404</v>
      </c>
      <c r="K35" s="45">
        <v>116474</v>
      </c>
      <c r="L35" s="6">
        <f t="shared" si="4"/>
        <v>0.018359698386066593</v>
      </c>
      <c r="N35" s="4"/>
    </row>
    <row r="36" spans="2:14" ht="12.75">
      <c r="B36" s="43" t="s">
        <v>68</v>
      </c>
      <c r="C36" s="45">
        <v>9983</v>
      </c>
      <c r="D36" s="6">
        <f t="shared" si="0"/>
        <v>0.0031104494650886867</v>
      </c>
      <c r="E36" s="45">
        <v>9983</v>
      </c>
      <c r="F36" s="6">
        <f t="shared" si="1"/>
        <v>0.005883951247429492</v>
      </c>
      <c r="G36" s="45">
        <v>0</v>
      </c>
      <c r="H36" s="6">
        <f t="shared" si="2"/>
        <v>0</v>
      </c>
      <c r="I36" s="45">
        <v>31395</v>
      </c>
      <c r="J36" s="6">
        <f t="shared" si="3"/>
        <v>0.03150239165314557</v>
      </c>
      <c r="K36" s="45">
        <v>51361</v>
      </c>
      <c r="L36" s="6">
        <f t="shared" si="4"/>
        <v>0.008095991112237634</v>
      </c>
      <c r="N36" s="4"/>
    </row>
    <row r="37" spans="2:14" ht="12.75">
      <c r="B37" s="43" t="s">
        <v>70</v>
      </c>
      <c r="C37" s="45">
        <v>5324</v>
      </c>
      <c r="D37" s="6">
        <f t="shared" si="0"/>
        <v>0.0016588232948144012</v>
      </c>
      <c r="E37" s="45">
        <v>5324</v>
      </c>
      <c r="F37" s="6">
        <f t="shared" si="1"/>
        <v>0.0031379501594024457</v>
      </c>
      <c r="G37" s="45">
        <v>0</v>
      </c>
      <c r="H37" s="6">
        <f t="shared" si="2"/>
        <v>0</v>
      </c>
      <c r="I37" s="45">
        <v>21901</v>
      </c>
      <c r="J37" s="6">
        <f t="shared" si="3"/>
        <v>0.021975915897293873</v>
      </c>
      <c r="K37" s="45">
        <v>32549</v>
      </c>
      <c r="L37" s="6">
        <f t="shared" si="4"/>
        <v>0.005130671418239963</v>
      </c>
      <c r="N37" s="4"/>
    </row>
    <row r="38" spans="2:14" ht="12.75">
      <c r="B38" s="43" t="s">
        <v>73</v>
      </c>
      <c r="C38" s="45">
        <v>9397</v>
      </c>
      <c r="D38" s="6">
        <f t="shared" si="0"/>
        <v>0.00292786673579469</v>
      </c>
      <c r="E38" s="45">
        <v>9397</v>
      </c>
      <c r="F38" s="6">
        <f t="shared" si="1"/>
        <v>0.00553856454693929</v>
      </c>
      <c r="G38" s="45">
        <v>0</v>
      </c>
      <c r="H38" s="6">
        <f t="shared" si="2"/>
        <v>0</v>
      </c>
      <c r="I38" s="45">
        <v>16211</v>
      </c>
      <c r="J38" s="6">
        <f t="shared" si="3"/>
        <v>0.01626645233601347</v>
      </c>
      <c r="K38" s="45">
        <v>35005</v>
      </c>
      <c r="L38" s="6">
        <f t="shared" si="4"/>
        <v>0.0055178086268545855</v>
      </c>
      <c r="N38" s="4"/>
    </row>
    <row r="39" spans="2:14" ht="12.75">
      <c r="B39" s="43" t="s">
        <v>75</v>
      </c>
      <c r="C39" s="45">
        <v>12359</v>
      </c>
      <c r="D39" s="6">
        <f t="shared" si="0"/>
        <v>0.003850750770212469</v>
      </c>
      <c r="E39" s="45">
        <v>12359</v>
      </c>
      <c r="F39" s="6">
        <f t="shared" si="1"/>
        <v>0.0072843587565843025</v>
      </c>
      <c r="G39" s="45">
        <v>432</v>
      </c>
      <c r="H39" s="6">
        <f t="shared" si="2"/>
        <v>0.0009790146398948466</v>
      </c>
      <c r="I39" s="45">
        <v>22426</v>
      </c>
      <c r="J39" s="6">
        <f t="shared" si="3"/>
        <v>0.02250271174433644</v>
      </c>
      <c r="K39" s="45">
        <v>47576</v>
      </c>
      <c r="L39" s="6">
        <f t="shared" si="4"/>
        <v>0.007499364754498894</v>
      </c>
      <c r="N39" s="4"/>
    </row>
    <row r="40" spans="2:14" ht="12.75">
      <c r="B40" s="43" t="s">
        <v>78</v>
      </c>
      <c r="C40" s="45">
        <v>715</v>
      </c>
      <c r="D40" s="6">
        <f t="shared" si="0"/>
        <v>0.00022277585570854561</v>
      </c>
      <c r="E40" s="45">
        <v>715</v>
      </c>
      <c r="F40" s="6">
        <f t="shared" si="1"/>
        <v>0.00042141892636603093</v>
      </c>
      <c r="G40" s="45">
        <v>0</v>
      </c>
      <c r="H40" s="6">
        <f t="shared" si="2"/>
        <v>0</v>
      </c>
      <c r="I40" s="45">
        <v>65</v>
      </c>
      <c r="J40" s="6">
        <f t="shared" si="3"/>
        <v>6.52223429671751E-05</v>
      </c>
      <c r="K40" s="45">
        <v>1495</v>
      </c>
      <c r="L40" s="6">
        <f t="shared" si="4"/>
        <v>0.0002356555891200573</v>
      </c>
      <c r="N40" s="4"/>
    </row>
    <row r="41" spans="2:14" ht="12.75">
      <c r="B41" s="43" t="s">
        <v>79</v>
      </c>
      <c r="C41" s="45">
        <v>176907</v>
      </c>
      <c r="D41" s="6">
        <f t="shared" si="0"/>
        <v>0.055119731896268086</v>
      </c>
      <c r="E41" s="45">
        <v>176907</v>
      </c>
      <c r="F41" s="6">
        <f t="shared" si="1"/>
        <v>0.10426847273655306</v>
      </c>
      <c r="G41" s="45">
        <v>59460</v>
      </c>
      <c r="H41" s="6">
        <f t="shared" si="2"/>
        <v>0.13475048724108235</v>
      </c>
      <c r="I41" s="45">
        <v>26322</v>
      </c>
      <c r="J41" s="6">
        <f t="shared" si="3"/>
        <v>0.026412038639722815</v>
      </c>
      <c r="K41" s="45">
        <v>439596</v>
      </c>
      <c r="L41" s="6">
        <f t="shared" si="4"/>
        <v>0.06929314672563258</v>
      </c>
      <c r="N41" s="4"/>
    </row>
    <row r="42" spans="2:14" ht="12.75">
      <c r="B42" s="43" t="s">
        <v>81</v>
      </c>
      <c r="C42" s="45">
        <v>1685</v>
      </c>
      <c r="D42" s="6">
        <f t="shared" si="0"/>
        <v>0.000525003240376083</v>
      </c>
      <c r="E42" s="45">
        <v>1685</v>
      </c>
      <c r="F42" s="6">
        <f t="shared" si="1"/>
        <v>0.0009931341131842826</v>
      </c>
      <c r="G42" s="45">
        <v>0</v>
      </c>
      <c r="H42" s="6">
        <f t="shared" si="2"/>
        <v>0</v>
      </c>
      <c r="I42" s="45">
        <v>0</v>
      </c>
      <c r="J42" s="6">
        <f t="shared" si="3"/>
        <v>0</v>
      </c>
      <c r="K42" s="45">
        <v>3370</v>
      </c>
      <c r="L42" s="6">
        <f t="shared" si="4"/>
        <v>0.0005312102577488917</v>
      </c>
      <c r="N42" s="4"/>
    </row>
    <row r="43" spans="2:14" ht="12.75">
      <c r="B43" s="43" t="s">
        <v>82</v>
      </c>
      <c r="C43" s="45">
        <v>2385</v>
      </c>
      <c r="D43" s="6">
        <f t="shared" si="0"/>
        <v>0.0007431054767340998</v>
      </c>
      <c r="E43" s="45">
        <v>2385</v>
      </c>
      <c r="F43" s="6">
        <f t="shared" si="1"/>
        <v>0.0014057120830531242</v>
      </c>
      <c r="G43" s="45">
        <v>7447</v>
      </c>
      <c r="H43" s="6">
        <f t="shared" si="2"/>
        <v>0.016876671350224356</v>
      </c>
      <c r="I43" s="45">
        <v>0</v>
      </c>
      <c r="J43" s="6">
        <f t="shared" si="3"/>
        <v>0</v>
      </c>
      <c r="K43" s="45">
        <v>12217</v>
      </c>
      <c r="L43" s="6">
        <f t="shared" si="4"/>
        <v>0.001925755406207184</v>
      </c>
      <c r="N43" s="4"/>
    </row>
    <row r="44" spans="2:14" ht="12.75">
      <c r="B44" s="43" t="s">
        <v>88</v>
      </c>
      <c r="C44" s="45">
        <v>0</v>
      </c>
      <c r="D44" s="6">
        <f t="shared" si="0"/>
        <v>0</v>
      </c>
      <c r="E44" s="45">
        <v>0</v>
      </c>
      <c r="F44" s="6">
        <f t="shared" si="1"/>
        <v>0</v>
      </c>
      <c r="G44" s="45">
        <v>0</v>
      </c>
      <c r="H44" s="6">
        <f t="shared" si="2"/>
        <v>0</v>
      </c>
      <c r="I44" s="45">
        <v>17832</v>
      </c>
      <c r="J44" s="6">
        <f t="shared" si="3"/>
        <v>0.017892997227548713</v>
      </c>
      <c r="K44" s="45">
        <v>17832</v>
      </c>
      <c r="L44" s="6">
        <f t="shared" si="4"/>
        <v>0.0028108431205276668</v>
      </c>
      <c r="N44" s="4"/>
    </row>
    <row r="45" spans="2:14" ht="12.75">
      <c r="B45" s="43" t="s">
        <v>89</v>
      </c>
      <c r="C45" s="45">
        <v>27104</v>
      </c>
      <c r="D45" s="6">
        <f t="shared" si="0"/>
        <v>0.008444918591782407</v>
      </c>
      <c r="E45" s="45">
        <v>27104</v>
      </c>
      <c r="F45" s="6">
        <f t="shared" si="1"/>
        <v>0.01597501899332154</v>
      </c>
      <c r="G45" s="45">
        <v>4032</v>
      </c>
      <c r="H45" s="6">
        <f t="shared" si="2"/>
        <v>0.009137469972351901</v>
      </c>
      <c r="I45" s="45">
        <v>43634</v>
      </c>
      <c r="J45" s="6">
        <f t="shared" si="3"/>
        <v>0.043783257123534126</v>
      </c>
      <c r="K45" s="45">
        <v>101874</v>
      </c>
      <c r="L45" s="6">
        <f t="shared" si="4"/>
        <v>0.016058312699676735</v>
      </c>
      <c r="N45" s="4"/>
    </row>
    <row r="46" spans="2:14" ht="12.75">
      <c r="B46" s="43" t="s">
        <v>93</v>
      </c>
      <c r="C46" s="45">
        <v>19</v>
      </c>
      <c r="D46" s="6">
        <f t="shared" si="0"/>
        <v>5.91991784400331E-06</v>
      </c>
      <c r="E46" s="45">
        <v>19</v>
      </c>
      <c r="F46" s="6">
        <f t="shared" si="1"/>
        <v>1.1198544896439983E-05</v>
      </c>
      <c r="G46" s="45">
        <v>0</v>
      </c>
      <c r="H46" s="6">
        <f t="shared" si="2"/>
        <v>0</v>
      </c>
      <c r="I46" s="45">
        <v>6485</v>
      </c>
      <c r="J46" s="6">
        <f t="shared" si="3"/>
        <v>0.006507182986802008</v>
      </c>
      <c r="K46" s="45">
        <v>6523</v>
      </c>
      <c r="L46" s="6">
        <f t="shared" si="4"/>
        <v>0.0010282149885151397</v>
      </c>
      <c r="N46" s="4"/>
    </row>
    <row r="47" spans="2:14" ht="12.75">
      <c r="B47" s="43" t="s">
        <v>97</v>
      </c>
      <c r="C47" s="45">
        <v>0</v>
      </c>
      <c r="D47" s="6">
        <f t="shared" si="0"/>
        <v>0</v>
      </c>
      <c r="E47" s="45">
        <v>0</v>
      </c>
      <c r="F47" s="6">
        <f t="shared" si="1"/>
        <v>0</v>
      </c>
      <c r="G47" s="45">
        <v>0</v>
      </c>
      <c r="H47" s="6">
        <f t="shared" si="2"/>
        <v>0</v>
      </c>
      <c r="I47" s="45">
        <v>1114</v>
      </c>
      <c r="J47" s="6">
        <f t="shared" si="3"/>
        <v>0.0011178106163912778</v>
      </c>
      <c r="K47" s="45">
        <v>1114</v>
      </c>
      <c r="L47" s="6">
        <f t="shared" si="4"/>
        <v>0.00017559888045467814</v>
      </c>
      <c r="N47" s="4"/>
    </row>
    <row r="48" spans="2:14" ht="12.75">
      <c r="B48" s="43" t="s">
        <v>99</v>
      </c>
      <c r="C48" s="45">
        <v>121552</v>
      </c>
      <c r="D48" s="6">
        <f t="shared" si="0"/>
        <v>0.037872518619699494</v>
      </c>
      <c r="E48" s="45">
        <v>121552</v>
      </c>
      <c r="F48" s="6">
        <f t="shared" si="1"/>
        <v>0.07164239627642488</v>
      </c>
      <c r="G48" s="45">
        <v>25312</v>
      </c>
      <c r="H48" s="6">
        <f t="shared" si="2"/>
        <v>0.05736300593754249</v>
      </c>
      <c r="I48" s="45">
        <v>54159</v>
      </c>
      <c r="J48" s="6">
        <f t="shared" si="3"/>
        <v>0.054344259580911325</v>
      </c>
      <c r="K48" s="45">
        <v>322575</v>
      </c>
      <c r="L48" s="6">
        <f t="shared" si="4"/>
        <v>0.05084722519090467</v>
      </c>
      <c r="N48" s="4"/>
    </row>
    <row r="49" spans="2:14" ht="12.75">
      <c r="B49" s="43" t="s">
        <v>106</v>
      </c>
      <c r="C49" s="45">
        <v>56</v>
      </c>
      <c r="D49" s="6">
        <f t="shared" si="0"/>
        <v>1.7448178908641336E-05</v>
      </c>
      <c r="E49" s="45">
        <v>56</v>
      </c>
      <c r="F49" s="6">
        <f t="shared" si="1"/>
        <v>3.3006237589507315E-05</v>
      </c>
      <c r="G49" s="45">
        <v>256</v>
      </c>
      <c r="H49" s="6">
        <f t="shared" si="2"/>
        <v>0.0005801568236413905</v>
      </c>
      <c r="I49" s="45">
        <v>1959</v>
      </c>
      <c r="J49" s="6">
        <f t="shared" si="3"/>
        <v>0.0019657010749645543</v>
      </c>
      <c r="K49" s="45">
        <v>2327</v>
      </c>
      <c r="L49" s="6">
        <f t="shared" si="4"/>
        <v>0.0003668030474129588</v>
      </c>
      <c r="N49" s="4"/>
    </row>
    <row r="50" spans="2:14" ht="12.75">
      <c r="B50" s="43" t="s">
        <v>110</v>
      </c>
      <c r="C50" s="45">
        <v>0</v>
      </c>
      <c r="D50" s="6">
        <f t="shared" si="0"/>
        <v>0</v>
      </c>
      <c r="E50" s="45">
        <v>0</v>
      </c>
      <c r="F50" s="6">
        <f t="shared" si="1"/>
        <v>0</v>
      </c>
      <c r="G50" s="45">
        <v>0</v>
      </c>
      <c r="H50" s="6">
        <f t="shared" si="2"/>
        <v>0</v>
      </c>
      <c r="I50" s="45">
        <v>6058</v>
      </c>
      <c r="J50" s="6">
        <f t="shared" si="3"/>
        <v>0.00607872236454072</v>
      </c>
      <c r="K50" s="45">
        <v>6058</v>
      </c>
      <c r="L50" s="6">
        <f t="shared" si="4"/>
        <v>0.0009549174306951887</v>
      </c>
      <c r="N50" s="4"/>
    </row>
    <row r="51" spans="2:14" ht="12.75">
      <c r="B51" s="43" t="s">
        <v>112</v>
      </c>
      <c r="C51" s="45">
        <v>0</v>
      </c>
      <c r="D51" s="6">
        <f t="shared" si="0"/>
        <v>0</v>
      </c>
      <c r="E51" s="45">
        <v>0</v>
      </c>
      <c r="F51" s="6">
        <f t="shared" si="1"/>
        <v>0</v>
      </c>
      <c r="G51" s="45">
        <v>0</v>
      </c>
      <c r="H51" s="6">
        <f t="shared" si="2"/>
        <v>0</v>
      </c>
      <c r="I51" s="45">
        <v>15388</v>
      </c>
      <c r="J51" s="6">
        <f t="shared" si="3"/>
        <v>0.01544063713198293</v>
      </c>
      <c r="K51" s="45">
        <v>15388</v>
      </c>
      <c r="L51" s="6">
        <f t="shared" si="4"/>
        <v>0.0024255974617922687</v>
      </c>
      <c r="N51" s="4"/>
    </row>
    <row r="52" spans="2:14" ht="12.75">
      <c r="B52" s="43" t="s">
        <v>115</v>
      </c>
      <c r="C52" s="45">
        <v>77032</v>
      </c>
      <c r="D52" s="6">
        <f t="shared" si="0"/>
        <v>0.024001216387329632</v>
      </c>
      <c r="E52" s="45">
        <v>77032</v>
      </c>
      <c r="F52" s="6">
        <f t="shared" si="1"/>
        <v>0.045402437392766566</v>
      </c>
      <c r="G52" s="45">
        <v>3956</v>
      </c>
      <c r="H52" s="6">
        <f t="shared" si="2"/>
        <v>0.008965235915333363</v>
      </c>
      <c r="I52" s="45">
        <v>5828</v>
      </c>
      <c r="J52" s="6">
        <f t="shared" si="3"/>
        <v>0.0058479356125030225</v>
      </c>
      <c r="K52" s="45">
        <v>163848</v>
      </c>
      <c r="L52" s="6">
        <f t="shared" si="4"/>
        <v>0.025827222050931874</v>
      </c>
      <c r="N52" s="4"/>
    </row>
    <row r="53" spans="2:14" ht="12.75">
      <c r="B53" s="43" t="s">
        <v>120</v>
      </c>
      <c r="C53" s="45">
        <v>0</v>
      </c>
      <c r="D53" s="6">
        <f t="shared" si="0"/>
        <v>0</v>
      </c>
      <c r="E53" s="45">
        <v>0</v>
      </c>
      <c r="F53" s="6">
        <f t="shared" si="1"/>
        <v>0</v>
      </c>
      <c r="G53" s="45">
        <v>0</v>
      </c>
      <c r="H53" s="6">
        <f t="shared" si="2"/>
        <v>0</v>
      </c>
      <c r="I53" s="45">
        <v>2749</v>
      </c>
      <c r="J53" s="6">
        <f t="shared" si="3"/>
        <v>0.00275840339718099</v>
      </c>
      <c r="K53" s="45">
        <v>2749</v>
      </c>
      <c r="L53" s="6">
        <f t="shared" si="4"/>
        <v>0.0004333225514990218</v>
      </c>
      <c r="N53" s="4"/>
    </row>
    <row r="54" spans="2:14" ht="12.75">
      <c r="B54" s="43" t="s">
        <v>121</v>
      </c>
      <c r="C54" s="45">
        <v>845</v>
      </c>
      <c r="D54" s="6">
        <f t="shared" si="0"/>
        <v>0.000263280556746463</v>
      </c>
      <c r="E54" s="45">
        <v>845</v>
      </c>
      <c r="F54" s="6">
        <f t="shared" si="1"/>
        <v>0.0004980405493416729</v>
      </c>
      <c r="G54" s="45">
        <v>0</v>
      </c>
      <c r="H54" s="6">
        <f t="shared" si="2"/>
        <v>0</v>
      </c>
      <c r="I54" s="45">
        <v>3211</v>
      </c>
      <c r="J54" s="6">
        <f t="shared" si="3"/>
        <v>0.00322198374257845</v>
      </c>
      <c r="K54" s="45">
        <v>4901</v>
      </c>
      <c r="L54" s="6">
        <f t="shared" si="4"/>
        <v>0.0007725404965066227</v>
      </c>
      <c r="N54" s="4"/>
    </row>
    <row r="55" spans="2:14" ht="12.75">
      <c r="B55" s="43" t="s">
        <v>122</v>
      </c>
      <c r="C55" s="45">
        <v>12213</v>
      </c>
      <c r="D55" s="6">
        <f t="shared" si="0"/>
        <v>0.003805260875200654</v>
      </c>
      <c r="E55" s="45">
        <v>12213</v>
      </c>
      <c r="F55" s="6">
        <f t="shared" si="1"/>
        <v>0.007198306780011658</v>
      </c>
      <c r="G55" s="45">
        <v>1793</v>
      </c>
      <c r="H55" s="6">
        <f t="shared" si="2"/>
        <v>0.004063364003082083</v>
      </c>
      <c r="I55" s="45">
        <v>4716</v>
      </c>
      <c r="J55" s="6">
        <f t="shared" si="3"/>
        <v>0.004732131837433812</v>
      </c>
      <c r="K55" s="45">
        <v>30935</v>
      </c>
      <c r="L55" s="6">
        <f t="shared" si="4"/>
        <v>0.004876257959484263</v>
      </c>
      <c r="N55" s="4"/>
    </row>
    <row r="56" spans="2:14" ht="12.75">
      <c r="B56" s="43" t="s">
        <v>123</v>
      </c>
      <c r="C56" s="45">
        <v>460</v>
      </c>
      <c r="D56" s="6">
        <f t="shared" si="0"/>
        <v>0.00014332432674955383</v>
      </c>
      <c r="E56" s="45">
        <v>460</v>
      </c>
      <c r="F56" s="6">
        <f t="shared" si="1"/>
        <v>0.0002711226659138101</v>
      </c>
      <c r="G56" s="45">
        <v>0</v>
      </c>
      <c r="H56" s="6">
        <f t="shared" si="2"/>
        <v>0</v>
      </c>
      <c r="I56" s="45">
        <v>0</v>
      </c>
      <c r="J56" s="6">
        <f t="shared" si="3"/>
        <v>0</v>
      </c>
      <c r="K56" s="45">
        <v>920</v>
      </c>
      <c r="L56" s="6">
        <f t="shared" si="4"/>
        <v>0.0001450188240738814</v>
      </c>
      <c r="N56" s="4"/>
    </row>
    <row r="57" spans="2:14" ht="12.75">
      <c r="B57" s="43" t="s">
        <v>127</v>
      </c>
      <c r="C57" s="45">
        <v>28025</v>
      </c>
      <c r="D57" s="6">
        <f t="shared" si="0"/>
        <v>0.008731878819904882</v>
      </c>
      <c r="E57" s="45">
        <v>28025</v>
      </c>
      <c r="F57" s="6">
        <f t="shared" si="1"/>
        <v>0.016517853722248975</v>
      </c>
      <c r="G57" s="45">
        <v>3146</v>
      </c>
      <c r="H57" s="6">
        <f t="shared" si="2"/>
        <v>0.0071295834655305266</v>
      </c>
      <c r="I57" s="45">
        <v>48777</v>
      </c>
      <c r="J57" s="6">
        <f t="shared" si="3"/>
        <v>0.048943849583229226</v>
      </c>
      <c r="K57" s="45">
        <v>107973</v>
      </c>
      <c r="L57" s="6">
        <f t="shared" si="4"/>
        <v>0.017019692925792605</v>
      </c>
      <c r="N57" s="4"/>
    </row>
    <row r="58" spans="2:14" ht="12.75">
      <c r="B58" s="43" t="s">
        <v>128</v>
      </c>
      <c r="C58" s="45">
        <v>0</v>
      </c>
      <c r="D58" s="6">
        <f t="shared" si="0"/>
        <v>0</v>
      </c>
      <c r="E58" s="45">
        <v>0</v>
      </c>
      <c r="F58" s="6">
        <f t="shared" si="1"/>
        <v>0</v>
      </c>
      <c r="G58" s="45">
        <v>0</v>
      </c>
      <c r="H58" s="6">
        <f t="shared" si="2"/>
        <v>0</v>
      </c>
      <c r="I58" s="45">
        <v>7588</v>
      </c>
      <c r="J58" s="6">
        <f t="shared" si="3"/>
        <v>0.0076139559759219174</v>
      </c>
      <c r="K58" s="45">
        <v>7588</v>
      </c>
      <c r="L58" s="6">
        <f t="shared" si="4"/>
        <v>0.0011960900402963176</v>
      </c>
      <c r="N58" s="4"/>
    </row>
    <row r="59" spans="2:14" ht="12.75">
      <c r="B59" s="43" t="s">
        <v>130</v>
      </c>
      <c r="C59" s="45">
        <v>0</v>
      </c>
      <c r="D59" s="6">
        <f t="shared" si="0"/>
        <v>0</v>
      </c>
      <c r="E59" s="45">
        <v>0</v>
      </c>
      <c r="F59" s="6">
        <f t="shared" si="1"/>
        <v>0</v>
      </c>
      <c r="G59" s="45">
        <v>0</v>
      </c>
      <c r="H59" s="6">
        <f t="shared" si="2"/>
        <v>0</v>
      </c>
      <c r="I59" s="45">
        <v>13341</v>
      </c>
      <c r="J59" s="6">
        <f t="shared" si="3"/>
        <v>0.013386635038847431</v>
      </c>
      <c r="K59" s="45">
        <v>13341</v>
      </c>
      <c r="L59" s="6">
        <f t="shared" si="4"/>
        <v>0.0021029305782278825</v>
      </c>
      <c r="N59" s="4"/>
    </row>
    <row r="60" spans="2:14" ht="12.75">
      <c r="B60" s="43" t="s">
        <v>131</v>
      </c>
      <c r="C60" s="45">
        <v>5923</v>
      </c>
      <c r="D60" s="6">
        <f t="shared" si="0"/>
        <v>0.0018454564942121897</v>
      </c>
      <c r="E60" s="45">
        <v>5923</v>
      </c>
      <c r="F60" s="6">
        <f t="shared" si="1"/>
        <v>0.0034909990221902113</v>
      </c>
      <c r="G60" s="45">
        <v>0</v>
      </c>
      <c r="H60" s="6">
        <f t="shared" si="2"/>
        <v>0</v>
      </c>
      <c r="I60" s="45">
        <v>7643</v>
      </c>
      <c r="J60" s="6">
        <f t="shared" si="3"/>
        <v>0.0076691441122787585</v>
      </c>
      <c r="K60" s="45">
        <v>19489</v>
      </c>
      <c r="L60" s="6">
        <f t="shared" si="4"/>
        <v>0.0030720346330172553</v>
      </c>
      <c r="N60" s="4"/>
    </row>
    <row r="61" spans="2:14" ht="12.75">
      <c r="B61" s="43" t="s">
        <v>132</v>
      </c>
      <c r="C61" s="45">
        <v>9386</v>
      </c>
      <c r="D61" s="6">
        <f t="shared" si="0"/>
        <v>0.002924439414937635</v>
      </c>
      <c r="E61" s="45">
        <v>9386</v>
      </c>
      <c r="F61" s="6">
        <f t="shared" si="1"/>
        <v>0.005532081178841352</v>
      </c>
      <c r="G61" s="45">
        <v>1666</v>
      </c>
      <c r="H61" s="6">
        <f t="shared" si="2"/>
        <v>0.003775551828853737</v>
      </c>
      <c r="I61" s="45">
        <v>43305</v>
      </c>
      <c r="J61" s="6">
        <f t="shared" si="3"/>
        <v>0.04345313172605412</v>
      </c>
      <c r="K61" s="45">
        <v>63743</v>
      </c>
      <c r="L61" s="6">
        <f t="shared" si="4"/>
        <v>0.010047755329284156</v>
      </c>
      <c r="N61" s="4"/>
    </row>
    <row r="62" spans="2:14" ht="12.75">
      <c r="B62" s="43" t="s">
        <v>134</v>
      </c>
      <c r="C62" s="45">
        <v>0</v>
      </c>
      <c r="D62" s="6">
        <f t="shared" si="0"/>
        <v>0</v>
      </c>
      <c r="E62" s="45">
        <v>0</v>
      </c>
      <c r="F62" s="6">
        <f t="shared" si="1"/>
        <v>0</v>
      </c>
      <c r="G62" s="45">
        <v>0</v>
      </c>
      <c r="H62" s="6">
        <f t="shared" si="2"/>
        <v>0</v>
      </c>
      <c r="I62" s="45">
        <v>8112</v>
      </c>
      <c r="J62" s="6">
        <f t="shared" si="3"/>
        <v>0.008139748402303453</v>
      </c>
      <c r="K62" s="45">
        <v>8112</v>
      </c>
      <c r="L62" s="6">
        <f t="shared" si="4"/>
        <v>0.0012786877183557893</v>
      </c>
      <c r="N62" s="4"/>
    </row>
    <row r="63" spans="2:14" ht="12.75">
      <c r="B63" s="43" t="s">
        <v>135</v>
      </c>
      <c r="C63" s="45">
        <v>86522</v>
      </c>
      <c r="D63" s="6">
        <f t="shared" si="0"/>
        <v>0.0269580595630976</v>
      </c>
      <c r="E63" s="45">
        <v>86522</v>
      </c>
      <c r="F63" s="6">
        <f t="shared" si="1"/>
        <v>0.05099581586998843</v>
      </c>
      <c r="G63" s="45">
        <v>36823</v>
      </c>
      <c r="H63" s="6">
        <f t="shared" si="2"/>
        <v>0.08344966686307392</v>
      </c>
      <c r="I63" s="45">
        <v>9176</v>
      </c>
      <c r="J63" s="6">
        <f t="shared" si="3"/>
        <v>0.009207387985643058</v>
      </c>
      <c r="K63" s="45">
        <v>219043</v>
      </c>
      <c r="L63" s="6">
        <f t="shared" si="4"/>
        <v>0.03452756334958175</v>
      </c>
      <c r="N63" s="4"/>
    </row>
    <row r="64" spans="2:14" ht="12.75">
      <c r="B64" s="43" t="s">
        <v>136</v>
      </c>
      <c r="C64" s="45">
        <v>492</v>
      </c>
      <c r="D64" s="6">
        <f t="shared" si="0"/>
        <v>0.00015329471469734888</v>
      </c>
      <c r="E64" s="45">
        <v>492</v>
      </c>
      <c r="F64" s="6">
        <f t="shared" si="1"/>
        <v>0.0002899833731078143</v>
      </c>
      <c r="G64" s="45">
        <v>0</v>
      </c>
      <c r="H64" s="6">
        <f t="shared" si="2"/>
        <v>0</v>
      </c>
      <c r="I64" s="45">
        <v>5475</v>
      </c>
      <c r="J64" s="6">
        <f t="shared" si="3"/>
        <v>0.00549372811915821</v>
      </c>
      <c r="K64" s="45">
        <v>6459</v>
      </c>
      <c r="L64" s="6">
        <f t="shared" si="4"/>
        <v>0.0010181267224926088</v>
      </c>
      <c r="N64" s="4"/>
    </row>
    <row r="65" spans="2:14" ht="12.75">
      <c r="B65" s="43" t="s">
        <v>137</v>
      </c>
      <c r="C65" s="45">
        <v>116180</v>
      </c>
      <c r="D65" s="6">
        <f t="shared" si="0"/>
        <v>0.0361987397429634</v>
      </c>
      <c r="E65" s="45">
        <v>116180</v>
      </c>
      <c r="F65" s="6">
        <f t="shared" si="1"/>
        <v>0.06847615505623143</v>
      </c>
      <c r="G65" s="45">
        <v>35711</v>
      </c>
      <c r="H65" s="6">
        <f t="shared" si="2"/>
        <v>0.08092961066038164</v>
      </c>
      <c r="I65" s="45">
        <v>49671</v>
      </c>
      <c r="J65" s="6">
        <f t="shared" si="3"/>
        <v>0.04984090765419315</v>
      </c>
      <c r="K65" s="45">
        <v>317742</v>
      </c>
      <c r="L65" s="6">
        <f t="shared" si="4"/>
        <v>0.050085403477046986</v>
      </c>
      <c r="N65" s="4"/>
    </row>
    <row r="66" spans="2:14" ht="12.75">
      <c r="B66" s="43" t="s">
        <v>139</v>
      </c>
      <c r="C66" s="45">
        <v>7372</v>
      </c>
      <c r="D66" s="6">
        <f t="shared" si="0"/>
        <v>0.0022969281234732843</v>
      </c>
      <c r="E66" s="45">
        <v>7372</v>
      </c>
      <c r="F66" s="6">
        <f t="shared" si="1"/>
        <v>0.004345035419818713</v>
      </c>
      <c r="G66" s="45">
        <v>0</v>
      </c>
      <c r="H66" s="6">
        <f t="shared" si="2"/>
        <v>0</v>
      </c>
      <c r="I66" s="45">
        <v>12097</v>
      </c>
      <c r="J66" s="6">
        <f t="shared" si="3"/>
        <v>0.012138379736521803</v>
      </c>
      <c r="K66" s="45">
        <v>26841</v>
      </c>
      <c r="L66" s="6">
        <f t="shared" si="4"/>
        <v>0.0042309241923554905</v>
      </c>
      <c r="N66" s="4"/>
    </row>
    <row r="67" spans="2:14" ht="12.75">
      <c r="B67" s="43" t="s">
        <v>140</v>
      </c>
      <c r="C67" s="45">
        <v>5493</v>
      </c>
      <c r="D67" s="6">
        <f t="shared" si="0"/>
        <v>0.0017114794061636937</v>
      </c>
      <c r="E67" s="45">
        <v>5493</v>
      </c>
      <c r="F67" s="6">
        <f t="shared" si="1"/>
        <v>0.0032375582692707803</v>
      </c>
      <c r="G67" s="45">
        <v>0</v>
      </c>
      <c r="H67" s="6">
        <f t="shared" si="2"/>
        <v>0</v>
      </c>
      <c r="I67" s="45">
        <v>19399</v>
      </c>
      <c r="J67" s="6">
        <f t="shared" si="3"/>
        <v>0.019465357403388152</v>
      </c>
      <c r="K67" s="45">
        <v>30385</v>
      </c>
      <c r="L67" s="6">
        <f t="shared" si="4"/>
        <v>0.004789561923353138</v>
      </c>
      <c r="N67" s="4"/>
    </row>
    <row r="68" spans="2:14" ht="12.75">
      <c r="B68" s="43" t="s">
        <v>141</v>
      </c>
      <c r="C68" s="45">
        <v>0</v>
      </c>
      <c r="D68" s="6">
        <f aca="true" t="shared" si="5" ref="D68:D74">+C68/$C$76</f>
        <v>0</v>
      </c>
      <c r="E68" s="45">
        <v>0</v>
      </c>
      <c r="F68" s="6">
        <f aca="true" t="shared" si="6" ref="F68:F74">+E68/$E$76</f>
        <v>0</v>
      </c>
      <c r="G68" s="45">
        <v>0</v>
      </c>
      <c r="H68" s="6">
        <f aca="true" t="shared" si="7" ref="H68:H74">+G68/$G$76</f>
        <v>0</v>
      </c>
      <c r="I68" s="45">
        <v>2149</v>
      </c>
      <c r="J68" s="6">
        <f aca="true" t="shared" si="8" ref="J68:J74">+I68/$I$76</f>
        <v>0.0021563510005609124</v>
      </c>
      <c r="K68" s="45">
        <v>2149</v>
      </c>
      <c r="L68" s="6">
        <f aca="true" t="shared" si="9" ref="L68:L74">+K68/$K$76</f>
        <v>0.00033874505753779473</v>
      </c>
      <c r="N68" s="4"/>
    </row>
    <row r="69" spans="2:14" ht="12.75">
      <c r="B69" s="43" t="s">
        <v>143</v>
      </c>
      <c r="C69" s="45">
        <v>204</v>
      </c>
      <c r="D69" s="6">
        <f t="shared" si="5"/>
        <v>6.356122316719343E-05</v>
      </c>
      <c r="E69" s="45">
        <v>204</v>
      </c>
      <c r="F69" s="6">
        <f t="shared" si="6"/>
        <v>0.00012023700836177665</v>
      </c>
      <c r="G69" s="45">
        <v>0</v>
      </c>
      <c r="H69" s="6">
        <f t="shared" si="7"/>
        <v>0</v>
      </c>
      <c r="I69" s="45">
        <v>32727</v>
      </c>
      <c r="J69" s="6">
        <f t="shared" si="8"/>
        <v>0.032838947973642146</v>
      </c>
      <c r="K69" s="45">
        <v>33135</v>
      </c>
      <c r="L69" s="6">
        <f t="shared" si="9"/>
        <v>0.0052230421040087615</v>
      </c>
      <c r="N69" s="4"/>
    </row>
    <row r="70" spans="2:14" ht="12.75">
      <c r="B70" s="43" t="s">
        <v>145</v>
      </c>
      <c r="C70" s="45">
        <v>1373</v>
      </c>
      <c r="D70" s="6">
        <f t="shared" si="5"/>
        <v>0.0004277919578850813</v>
      </c>
      <c r="E70" s="45">
        <v>1373</v>
      </c>
      <c r="F70" s="6">
        <f t="shared" si="6"/>
        <v>0.0008092422180427419</v>
      </c>
      <c r="G70" s="45">
        <v>0</v>
      </c>
      <c r="H70" s="6">
        <f t="shared" si="7"/>
        <v>0</v>
      </c>
      <c r="I70" s="45">
        <v>0</v>
      </c>
      <c r="J70" s="6">
        <f t="shared" si="8"/>
        <v>0</v>
      </c>
      <c r="K70" s="45">
        <v>2746</v>
      </c>
      <c r="L70" s="6">
        <f t="shared" si="9"/>
        <v>0.00043284966402921564</v>
      </c>
      <c r="N70" s="4"/>
    </row>
    <row r="71" spans="2:14" ht="12.75">
      <c r="B71" s="43" t="s">
        <v>146</v>
      </c>
      <c r="C71" s="45">
        <v>6239</v>
      </c>
      <c r="D71" s="6">
        <f t="shared" si="5"/>
        <v>0.0019439140751966659</v>
      </c>
      <c r="E71" s="45">
        <v>6239</v>
      </c>
      <c r="F71" s="6">
        <f t="shared" si="6"/>
        <v>0.003677248505731003</v>
      </c>
      <c r="G71" s="45">
        <v>0</v>
      </c>
      <c r="H71" s="6">
        <f t="shared" si="7"/>
        <v>0</v>
      </c>
      <c r="I71" s="45">
        <v>3192</v>
      </c>
      <c r="J71" s="6">
        <f t="shared" si="8"/>
        <v>0.0032029187500188143</v>
      </c>
      <c r="K71" s="45">
        <v>15670</v>
      </c>
      <c r="L71" s="6">
        <f t="shared" si="9"/>
        <v>0.0024700488839540452</v>
      </c>
      <c r="N71" s="4"/>
    </row>
    <row r="72" spans="2:14" ht="12.75">
      <c r="B72" s="43" t="s">
        <v>147</v>
      </c>
      <c r="C72" s="45">
        <v>0</v>
      </c>
      <c r="D72" s="6">
        <f t="shared" si="5"/>
        <v>0</v>
      </c>
      <c r="E72" s="45">
        <v>0</v>
      </c>
      <c r="F72" s="6">
        <f t="shared" si="6"/>
        <v>0</v>
      </c>
      <c r="G72" s="45">
        <v>0</v>
      </c>
      <c r="H72" s="6">
        <f t="shared" si="7"/>
        <v>0</v>
      </c>
      <c r="I72" s="45">
        <v>459</v>
      </c>
      <c r="J72" s="6">
        <f t="shared" si="8"/>
        <v>0.00046057008341435956</v>
      </c>
      <c r="K72" s="45">
        <v>459</v>
      </c>
      <c r="L72" s="6">
        <f t="shared" si="9"/>
        <v>7.235178288033867E-05</v>
      </c>
      <c r="N72" s="4"/>
    </row>
    <row r="73" spans="2:14" ht="12.75">
      <c r="B73" s="43" t="s">
        <v>148</v>
      </c>
      <c r="C73" s="45">
        <v>5499</v>
      </c>
      <c r="D73" s="6">
        <f t="shared" si="5"/>
        <v>0.0017133488539039054</v>
      </c>
      <c r="E73" s="45">
        <v>5499</v>
      </c>
      <c r="F73" s="6">
        <f t="shared" si="6"/>
        <v>0.003241094651869656</v>
      </c>
      <c r="G73" s="45">
        <v>0</v>
      </c>
      <c r="H73" s="6">
        <f t="shared" si="7"/>
        <v>0</v>
      </c>
      <c r="I73" s="45">
        <v>2190</v>
      </c>
      <c r="J73" s="6">
        <f t="shared" si="8"/>
        <v>0.002197491247663284</v>
      </c>
      <c r="K73" s="45">
        <v>13188</v>
      </c>
      <c r="L73" s="6">
        <f t="shared" si="9"/>
        <v>0.00207881331726777</v>
      </c>
      <c r="N73" s="4"/>
    </row>
    <row r="74" spans="2:14" ht="12.75">
      <c r="B74" s="43" t="s">
        <v>149</v>
      </c>
      <c r="C74" s="45">
        <v>0</v>
      </c>
      <c r="D74" s="6">
        <f t="shared" si="5"/>
        <v>0</v>
      </c>
      <c r="E74" s="45">
        <v>0</v>
      </c>
      <c r="F74" s="6">
        <f t="shared" si="6"/>
        <v>0</v>
      </c>
      <c r="G74" s="45">
        <v>0</v>
      </c>
      <c r="H74" s="6">
        <f t="shared" si="7"/>
        <v>0</v>
      </c>
      <c r="I74" s="45">
        <v>1596</v>
      </c>
      <c r="J74" s="6">
        <f t="shared" si="8"/>
        <v>0.0016014593750094072</v>
      </c>
      <c r="K74" s="45">
        <v>1596</v>
      </c>
      <c r="L74" s="6">
        <f t="shared" si="9"/>
        <v>0.00025157613393686387</v>
      </c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3209504</v>
      </c>
      <c r="D76" s="7">
        <f aca="true" t="shared" si="10" ref="D76:L76">SUM(D3:D75)</f>
        <v>1</v>
      </c>
      <c r="E76" s="4">
        <f t="shared" si="10"/>
        <v>1696649</v>
      </c>
      <c r="F76" s="7">
        <f t="shared" si="10"/>
        <v>0.9999999999999998</v>
      </c>
      <c r="G76" s="4">
        <f t="shared" si="10"/>
        <v>441260</v>
      </c>
      <c r="H76" s="7">
        <f t="shared" si="10"/>
        <v>1</v>
      </c>
      <c r="I76" s="4">
        <f t="shared" si="10"/>
        <v>996591</v>
      </c>
      <c r="J76" s="7">
        <f t="shared" si="10"/>
        <v>1</v>
      </c>
      <c r="K76" s="4">
        <f>SUM(K3:K75)</f>
        <v>6344004</v>
      </c>
      <c r="L76" s="7">
        <f t="shared" si="10"/>
        <v>1.0000000000000002</v>
      </c>
      <c r="M76" s="4">
        <f>+I76+G76+E76+C76</f>
        <v>6344004</v>
      </c>
    </row>
    <row r="77" spans="3:11" ht="12.75">
      <c r="C77" s="4"/>
      <c r="E77" s="4"/>
      <c r="G77" s="4"/>
      <c r="I77" s="4"/>
      <c r="K77" s="4">
        <f>+K76-K78</f>
        <v>6344004</v>
      </c>
    </row>
    <row r="78" spans="3:11" ht="12.75">
      <c r="C78" s="9"/>
      <c r="E78" s="4"/>
      <c r="G78" s="9"/>
      <c r="I78" s="9"/>
      <c r="K78" s="4">
        <f>SUM(C78:I78)</f>
        <v>0</v>
      </c>
    </row>
    <row r="79" spans="3:5" ht="12.75">
      <c r="C79" s="4"/>
      <c r="E7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2012-05-09T20:45:47Z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