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9675" windowHeight="6675" tabRatio="780" activeTab="13"/>
  </bookViews>
  <sheets>
    <sheet name="ZipListing" sheetId="1" r:id="rId1"/>
    <sheet name="Oct2005" sheetId="2" r:id="rId2"/>
    <sheet name="Nov2005" sheetId="3" r:id="rId3"/>
    <sheet name="Dec2005" sheetId="4" r:id="rId4"/>
    <sheet name="Jan2006" sheetId="5" r:id="rId5"/>
    <sheet name="Feb2006" sheetId="6" r:id="rId6"/>
    <sheet name="Mar2006" sheetId="7" r:id="rId7"/>
    <sheet name="Apr2006" sheetId="8" r:id="rId8"/>
    <sheet name="May2006" sheetId="9" r:id="rId9"/>
    <sheet name="June2006" sheetId="10" r:id="rId10"/>
    <sheet name="July2006" sheetId="11" r:id="rId11"/>
    <sheet name="Aug2006" sheetId="12" r:id="rId12"/>
    <sheet name="Sept2006" sheetId="13" r:id="rId13"/>
    <sheet name="FY20052006" sheetId="14" r:id="rId14"/>
  </sheets>
  <definedNames/>
  <calcPr fullCalcOnLoad="1"/>
</workbook>
</file>

<file path=xl/sharedStrings.xml><?xml version="1.0" encoding="utf-8"?>
<sst xmlns="http://schemas.openxmlformats.org/spreadsheetml/2006/main" count="1990" uniqueCount="164">
  <si>
    <t>33010</t>
  </si>
  <si>
    <t>33012</t>
  </si>
  <si>
    <t>33013</t>
  </si>
  <si>
    <t>33014</t>
  </si>
  <si>
    <t>33015</t>
  </si>
  <si>
    <t>33016</t>
  </si>
  <si>
    <t>33018</t>
  </si>
  <si>
    <t>33030</t>
  </si>
  <si>
    <t>33031</t>
  </si>
  <si>
    <t>33032</t>
  </si>
  <si>
    <t>33033</t>
  </si>
  <si>
    <t>33034</t>
  </si>
  <si>
    <t>33035</t>
  </si>
  <si>
    <t>33054</t>
  </si>
  <si>
    <t>33056</t>
  </si>
  <si>
    <t>33109</t>
  </si>
  <si>
    <t>33122</t>
  </si>
  <si>
    <t>33125</t>
  </si>
  <si>
    <t>33126</t>
  </si>
  <si>
    <t>33128</t>
  </si>
  <si>
    <t>33129</t>
  </si>
  <si>
    <t>33130</t>
  </si>
  <si>
    <t>33131</t>
  </si>
  <si>
    <t>33132</t>
  </si>
  <si>
    <t>33133</t>
  </si>
  <si>
    <t>33134</t>
  </si>
  <si>
    <t>33135</t>
  </si>
  <si>
    <t>33136</t>
  </si>
  <si>
    <t>33137</t>
  </si>
  <si>
    <t>33138</t>
  </si>
  <si>
    <t>33139</t>
  </si>
  <si>
    <t>33140</t>
  </si>
  <si>
    <t>33141</t>
  </si>
  <si>
    <t>33142</t>
  </si>
  <si>
    <t>33143</t>
  </si>
  <si>
    <t>33144</t>
  </si>
  <si>
    <t>33145</t>
  </si>
  <si>
    <t>33146</t>
  </si>
  <si>
    <t>33147</t>
  </si>
  <si>
    <t>33149</t>
  </si>
  <si>
    <t>33150</t>
  </si>
  <si>
    <t>33154</t>
  </si>
  <si>
    <t>33155</t>
  </si>
  <si>
    <t>33156</t>
  </si>
  <si>
    <t>33157</t>
  </si>
  <si>
    <t>33158</t>
  </si>
  <si>
    <t>33160</t>
  </si>
  <si>
    <t>33161</t>
  </si>
  <si>
    <t>33162</t>
  </si>
  <si>
    <t>33165</t>
  </si>
  <si>
    <t>33166</t>
  </si>
  <si>
    <t>33167</t>
  </si>
  <si>
    <t>33168</t>
  </si>
  <si>
    <t>33169</t>
  </si>
  <si>
    <t>33170</t>
  </si>
  <si>
    <t>33172</t>
  </si>
  <si>
    <t>33173</t>
  </si>
  <si>
    <t>33174</t>
  </si>
  <si>
    <t>33175</t>
  </si>
  <si>
    <t>33176</t>
  </si>
  <si>
    <t>33177</t>
  </si>
  <si>
    <t>33178</t>
  </si>
  <si>
    <t>33179</t>
  </si>
  <si>
    <t>33180</t>
  </si>
  <si>
    <t>33181</t>
  </si>
  <si>
    <t>33183</t>
  </si>
  <si>
    <t>33184</t>
  </si>
  <si>
    <t>33185</t>
  </si>
  <si>
    <t>33186</t>
  </si>
  <si>
    <t>33187</t>
  </si>
  <si>
    <t>33189</t>
  </si>
  <si>
    <t>33193</t>
  </si>
  <si>
    <t>33196</t>
  </si>
  <si>
    <t>33299</t>
  </si>
  <si>
    <t>Zip_Code</t>
  </si>
  <si>
    <t>Convention_Tax</t>
  </si>
  <si>
    <t>Tourist_Tax</t>
  </si>
  <si>
    <t>Food_Beverage_Tax</t>
  </si>
  <si>
    <t>Homeless_Tax</t>
  </si>
  <si>
    <t>Total_tax</t>
  </si>
  <si>
    <t>Pct</t>
  </si>
  <si>
    <t>Zip Code Break Down</t>
  </si>
  <si>
    <t>Pct.</t>
  </si>
  <si>
    <t>Other Zips</t>
  </si>
  <si>
    <t>Food &amp; Bev_Tax</t>
  </si>
  <si>
    <t>Total Collections</t>
  </si>
  <si>
    <t>33127</t>
  </si>
  <si>
    <t>ZIPCode</t>
  </si>
  <si>
    <t>City</t>
  </si>
  <si>
    <t>Hialeah Gardens</t>
  </si>
  <si>
    <t>Miami</t>
  </si>
  <si>
    <t>Hialeah</t>
  </si>
  <si>
    <t>Hialeah Lakes</t>
  </si>
  <si>
    <t>Miami Lakes</t>
  </si>
  <si>
    <t>Opa Locka</t>
  </si>
  <si>
    <t>Palm Springs North</t>
  </si>
  <si>
    <t>Miami Gardens</t>
  </si>
  <si>
    <t>Homestead</t>
  </si>
  <si>
    <t>Modello</t>
  </si>
  <si>
    <t>Leisure City</t>
  </si>
  <si>
    <t>Everglades National Park</t>
  </si>
  <si>
    <t>Redland</t>
  </si>
  <si>
    <t>Naranja</t>
  </si>
  <si>
    <t>Princeton</t>
  </si>
  <si>
    <t>Flamingo Lodge</t>
  </si>
  <si>
    <t>Florida City</t>
  </si>
  <si>
    <t>Carol City</t>
  </si>
  <si>
    <t>Miami Beach</t>
  </si>
  <si>
    <t>Fisher Island</t>
  </si>
  <si>
    <t>Blue Lagoon</t>
  </si>
  <si>
    <t>Seybold</t>
  </si>
  <si>
    <t>Coconut Grove</t>
  </si>
  <si>
    <t>Coral Gables</t>
  </si>
  <si>
    <t>El Portal</t>
  </si>
  <si>
    <t>Miami Shores</t>
  </si>
  <si>
    <t>Venetian Islands</t>
  </si>
  <si>
    <t>Carl Fisher</t>
  </si>
  <si>
    <t>Sunset Island</t>
  </si>
  <si>
    <t>North Bay Village</t>
  </si>
  <si>
    <t>Normandy Isle</t>
  </si>
  <si>
    <t>Normandy</t>
  </si>
  <si>
    <t>South Miami</t>
  </si>
  <si>
    <t>Sweetwater</t>
  </si>
  <si>
    <t>West Miami</t>
  </si>
  <si>
    <t>Coral</t>
  </si>
  <si>
    <t>University of Miami</t>
  </si>
  <si>
    <t>Hibiscus</t>
  </si>
  <si>
    <t>Key Biscayne</t>
  </si>
  <si>
    <t>Bay Harbor Islands</t>
  </si>
  <si>
    <t>Surfside</t>
  </si>
  <si>
    <t>Indian Creek Village</t>
  </si>
  <si>
    <t>Bal Harbour</t>
  </si>
  <si>
    <t>Indian Creek</t>
  </si>
  <si>
    <t>Kendall</t>
  </si>
  <si>
    <t>Gables by the Sea</t>
  </si>
  <si>
    <t>Richmond Heights</t>
  </si>
  <si>
    <t>South Miami Heights</t>
  </si>
  <si>
    <t>Perrine</t>
  </si>
  <si>
    <t>Cutler Ridge</t>
  </si>
  <si>
    <t>Gables</t>
  </si>
  <si>
    <t>North Miami Beach</t>
  </si>
  <si>
    <t>Aventura</t>
  </si>
  <si>
    <t>Sunny Isles</t>
  </si>
  <si>
    <t>Ventura</t>
  </si>
  <si>
    <t>Golden Beach</t>
  </si>
  <si>
    <t>Sunny Isles Beach</t>
  </si>
  <si>
    <t>Biscayne Park</t>
  </si>
  <si>
    <t>Barry University</t>
  </si>
  <si>
    <t>North Miami</t>
  </si>
  <si>
    <t>Uleta</t>
  </si>
  <si>
    <t>Olympia Heights</t>
  </si>
  <si>
    <t>Westchester</t>
  </si>
  <si>
    <t>Medley</t>
  </si>
  <si>
    <t>Miami Springs</t>
  </si>
  <si>
    <t>Milam Dairy</t>
  </si>
  <si>
    <t>Virginia Gardens</t>
  </si>
  <si>
    <t>Country Lakes</t>
  </si>
  <si>
    <t>Goulds</t>
  </si>
  <si>
    <t>Quail Heights</t>
  </si>
  <si>
    <t>Sunset</t>
  </si>
  <si>
    <t>Snapper Creek</t>
  </si>
  <si>
    <t>Ojus</t>
  </si>
  <si>
    <t>Crossings</t>
  </si>
  <si>
    <t>Show Map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</si>
</sst>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;\(&quot;$&quot;#,##0.00\)"/>
    <numFmt numFmtId="167" formatCode="0.000%"/>
  </numFmts>
  <fonts count="1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.75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1" fillId="0" borderId="2" xfId="0" applyNumberFormat="1" applyFont="1" applyFill="1" applyBorder="1" applyAlignment="1">
      <alignment horizontal="right" wrapText="1"/>
    </xf>
    <xf numFmtId="9" fontId="0" fillId="0" borderId="0" xfId="0" applyNumberFormat="1" applyAlignment="1">
      <alignment/>
    </xf>
    <xf numFmtId="164" fontId="1" fillId="0" borderId="0" xfId="0" applyNumberFormat="1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164" fontId="1" fillId="0" borderId="2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5" fontId="0" fillId="0" borderId="0" xfId="0" applyNumberFormat="1" applyAlignment="1">
      <alignment/>
    </xf>
    <xf numFmtId="165" fontId="1" fillId="0" borderId="2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Alignment="1">
      <alignment horizontal="right"/>
    </xf>
    <xf numFmtId="166" fontId="0" fillId="0" borderId="0" xfId="0" applyNumberFormat="1" applyAlignment="1">
      <alignment/>
    </xf>
    <xf numFmtId="0" fontId="2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Convention Tax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8775"/>
          <c:w val="0.7945"/>
          <c:h val="0.73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'FY20052006'!$X$2:$X$14</c:f>
              <c:strCache/>
            </c:strRef>
          </c:cat>
          <c:val>
            <c:numRef>
              <c:f>'FY20052006'!$Y$2:$Y$14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"/>
          <c:y val="0.205"/>
          <c:w val="0.126"/>
          <c:h val="0.7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46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975"/>
          <c:w val="0.73275"/>
          <c:h val="0.74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'FY20052006'!$AI$2:$AI$12</c:f>
              <c:strCache/>
            </c:strRef>
          </c:cat>
          <c:val>
            <c:numRef>
              <c:f>'FY20052006'!$AJ$2:$AJ$12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"/>
          <c:y val="0.27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'FY20052006'!$AR$1</c:f>
              <c:strCache>
                <c:ptCount val="1"/>
                <c:pt idx="0">
                  <c:v>Food &amp; Bev_Tax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'FY20052006'!$AW$2:$AW$12</c:f>
              <c:strCache/>
            </c:strRef>
          </c:cat>
          <c:val>
            <c:numRef>
              <c:f>'FY20052006'!$AX$2:$AX$12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Collections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'FY20052006'!$BW$2:$BW$19</c:f>
              <c:strCache/>
            </c:strRef>
          </c:cat>
          <c:val>
            <c:numRef>
              <c:f>'FY20052006'!$BX$2:$BX$19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Homeless Tax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8675"/>
          <c:w val="0.79725"/>
          <c:h val="0.73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'FY20052006'!$BI$2:$BI$21</c:f>
              <c:strCache/>
            </c:strRef>
          </c:cat>
          <c:val>
            <c:numRef>
              <c:f>'FY20052006'!$BJ$2:$BJ$22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5"/>
          <c:y val="0.0025"/>
          <c:w val="0.1225"/>
          <c:h val="0.9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15</xdr:row>
      <xdr:rowOff>19050</xdr:rowOff>
    </xdr:from>
    <xdr:to>
      <xdr:col>25</xdr:col>
      <xdr:colOff>447675</xdr:colOff>
      <xdr:row>39</xdr:row>
      <xdr:rowOff>76200</xdr:rowOff>
    </xdr:to>
    <xdr:graphicFrame>
      <xdr:nvGraphicFramePr>
        <xdr:cNvPr id="1" name="Chart 3"/>
        <xdr:cNvGraphicFramePr/>
      </xdr:nvGraphicFramePr>
      <xdr:xfrm>
        <a:off x="14458950" y="2466975"/>
        <a:ext cx="62103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123825</xdr:colOff>
      <xdr:row>14</xdr:row>
      <xdr:rowOff>114300</xdr:rowOff>
    </xdr:from>
    <xdr:to>
      <xdr:col>40</xdr:col>
      <xdr:colOff>542925</xdr:colOff>
      <xdr:row>40</xdr:row>
      <xdr:rowOff>152400</xdr:rowOff>
    </xdr:to>
    <xdr:graphicFrame>
      <xdr:nvGraphicFramePr>
        <xdr:cNvPr id="2" name="Chart 4"/>
        <xdr:cNvGraphicFramePr/>
      </xdr:nvGraphicFramePr>
      <xdr:xfrm>
        <a:off x="25346025" y="2400300"/>
        <a:ext cx="630555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161925</xdr:colOff>
      <xdr:row>14</xdr:row>
      <xdr:rowOff>142875</xdr:rowOff>
    </xdr:from>
    <xdr:to>
      <xdr:col>53</xdr:col>
      <xdr:colOff>542925</xdr:colOff>
      <xdr:row>39</xdr:row>
      <xdr:rowOff>38100</xdr:rowOff>
    </xdr:to>
    <xdr:graphicFrame>
      <xdr:nvGraphicFramePr>
        <xdr:cNvPr id="3" name="Chart 5"/>
        <xdr:cNvGraphicFramePr/>
      </xdr:nvGraphicFramePr>
      <xdr:xfrm>
        <a:off x="34880550" y="2428875"/>
        <a:ext cx="58959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72</xdr:col>
      <xdr:colOff>466725</xdr:colOff>
      <xdr:row>25</xdr:row>
      <xdr:rowOff>47625</xdr:rowOff>
    </xdr:from>
    <xdr:to>
      <xdr:col>82</xdr:col>
      <xdr:colOff>0</xdr:colOff>
      <xdr:row>49</xdr:row>
      <xdr:rowOff>104775</xdr:rowOff>
    </xdr:to>
    <xdr:graphicFrame>
      <xdr:nvGraphicFramePr>
        <xdr:cNvPr id="4" name="Chart 7"/>
        <xdr:cNvGraphicFramePr/>
      </xdr:nvGraphicFramePr>
      <xdr:xfrm>
        <a:off x="53911500" y="4114800"/>
        <a:ext cx="6181725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59</xdr:col>
      <xdr:colOff>0</xdr:colOff>
      <xdr:row>27</xdr:row>
      <xdr:rowOff>0</xdr:rowOff>
    </xdr:from>
    <xdr:to>
      <xdr:col>68</xdr:col>
      <xdr:colOff>238125</xdr:colOff>
      <xdr:row>51</xdr:row>
      <xdr:rowOff>76200</xdr:rowOff>
    </xdr:to>
    <xdr:graphicFrame>
      <xdr:nvGraphicFramePr>
        <xdr:cNvPr id="5" name="Chart 9"/>
        <xdr:cNvGraphicFramePr/>
      </xdr:nvGraphicFramePr>
      <xdr:xfrm>
        <a:off x="44291250" y="4391025"/>
        <a:ext cx="6229350" cy="3962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amidade.gov/planzone/Library/Census/Maps/zip_code_map.pdf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H241"/>
  <sheetViews>
    <sheetView workbookViewId="0" topLeftCell="A1">
      <selection activeCell="H3" sqref="H3"/>
    </sheetView>
  </sheetViews>
  <sheetFormatPr defaultColWidth="9.140625" defaultRowHeight="12.75"/>
  <cols>
    <col min="5" max="5" width="29.8515625" style="0" customWidth="1"/>
    <col min="6" max="6" width="42.421875" style="0" customWidth="1"/>
  </cols>
  <sheetData>
    <row r="1" ht="12.75" customHeight="1"/>
    <row r="2" ht="12.75" customHeight="1"/>
    <row r="3" spans="5:8" ht="12.75" customHeight="1">
      <c r="E3" s="1" t="s">
        <v>87</v>
      </c>
      <c r="F3" s="1" t="s">
        <v>88</v>
      </c>
      <c r="H3" s="22" t="s">
        <v>163</v>
      </c>
    </row>
    <row r="4" spans="5:6" ht="12.75" customHeight="1">
      <c r="E4" s="2" t="s">
        <v>0</v>
      </c>
      <c r="F4" s="2" t="s">
        <v>89</v>
      </c>
    </row>
    <row r="5" spans="5:6" ht="12.75" customHeight="1">
      <c r="E5" s="2" t="s">
        <v>0</v>
      </c>
      <c r="F5" s="2" t="s">
        <v>90</v>
      </c>
    </row>
    <row r="6" spans="5:6" ht="12.75" customHeight="1">
      <c r="E6" s="2" t="s">
        <v>0</v>
      </c>
      <c r="F6" s="2" t="s">
        <v>91</v>
      </c>
    </row>
    <row r="7" spans="5:6" ht="12.75" customHeight="1">
      <c r="E7" s="2" t="s">
        <v>1</v>
      </c>
      <c r="F7" s="2" t="s">
        <v>90</v>
      </c>
    </row>
    <row r="8" spans="5:6" ht="12.75" customHeight="1">
      <c r="E8" s="2" t="s">
        <v>1</v>
      </c>
      <c r="F8" s="2" t="s">
        <v>91</v>
      </c>
    </row>
    <row r="9" spans="5:6" ht="12.75" customHeight="1">
      <c r="E9" s="2" t="s">
        <v>2</v>
      </c>
      <c r="F9" s="2" t="s">
        <v>91</v>
      </c>
    </row>
    <row r="10" spans="5:6" ht="12.75" customHeight="1">
      <c r="E10" s="2" t="s">
        <v>2</v>
      </c>
      <c r="F10" s="2" t="s">
        <v>90</v>
      </c>
    </row>
    <row r="11" spans="5:6" ht="12.75" customHeight="1">
      <c r="E11" s="2" t="s">
        <v>3</v>
      </c>
      <c r="F11" s="2" t="s">
        <v>92</v>
      </c>
    </row>
    <row r="12" spans="5:6" ht="12.75" customHeight="1">
      <c r="E12" s="2" t="s">
        <v>3</v>
      </c>
      <c r="F12" s="2" t="s">
        <v>91</v>
      </c>
    </row>
    <row r="13" spans="5:6" ht="12.75" customHeight="1">
      <c r="E13" s="2" t="s">
        <v>3</v>
      </c>
      <c r="F13" s="2" t="s">
        <v>93</v>
      </c>
    </row>
    <row r="14" spans="5:6" ht="12.75" customHeight="1">
      <c r="E14" s="2" t="s">
        <v>3</v>
      </c>
      <c r="F14" s="2" t="s">
        <v>90</v>
      </c>
    </row>
    <row r="15" spans="5:6" ht="12.75" customHeight="1">
      <c r="E15" s="2" t="s">
        <v>3</v>
      </c>
      <c r="F15" s="2" t="s">
        <v>94</v>
      </c>
    </row>
    <row r="16" spans="5:6" ht="12.75" customHeight="1">
      <c r="E16" s="2" t="s">
        <v>4</v>
      </c>
      <c r="F16" s="2" t="s">
        <v>95</v>
      </c>
    </row>
    <row r="17" spans="5:6" ht="12.75" customHeight="1">
      <c r="E17" s="2" t="s">
        <v>4</v>
      </c>
      <c r="F17" s="2" t="s">
        <v>91</v>
      </c>
    </row>
    <row r="18" spans="5:6" ht="12.75" customHeight="1">
      <c r="E18" s="2" t="s">
        <v>4</v>
      </c>
      <c r="F18" s="2" t="s">
        <v>92</v>
      </c>
    </row>
    <row r="19" spans="5:6" ht="12.75" customHeight="1">
      <c r="E19" s="2" t="s">
        <v>4</v>
      </c>
      <c r="F19" s="2" t="s">
        <v>93</v>
      </c>
    </row>
    <row r="20" spans="5:6" ht="12.75" customHeight="1">
      <c r="E20" s="2" t="s">
        <v>4</v>
      </c>
      <c r="F20" s="2" t="s">
        <v>90</v>
      </c>
    </row>
    <row r="21" spans="5:6" ht="12.75" customHeight="1">
      <c r="E21" s="2" t="s">
        <v>4</v>
      </c>
      <c r="F21" s="2" t="s">
        <v>96</v>
      </c>
    </row>
    <row r="22" spans="5:6" ht="12.75" customHeight="1">
      <c r="E22" s="2" t="s">
        <v>5</v>
      </c>
      <c r="F22" s="2" t="s">
        <v>90</v>
      </c>
    </row>
    <row r="23" spans="5:6" ht="12.75" customHeight="1">
      <c r="E23" s="2" t="s">
        <v>5</v>
      </c>
      <c r="F23" s="2" t="s">
        <v>89</v>
      </c>
    </row>
    <row r="24" spans="5:6" ht="12.75" customHeight="1">
      <c r="E24" s="2" t="s">
        <v>5</v>
      </c>
      <c r="F24" s="2" t="s">
        <v>93</v>
      </c>
    </row>
    <row r="25" spans="5:6" ht="12.75" customHeight="1">
      <c r="E25" s="2" t="s">
        <v>5</v>
      </c>
      <c r="F25" s="2" t="s">
        <v>91</v>
      </c>
    </row>
    <row r="26" spans="5:6" ht="12.75" customHeight="1">
      <c r="E26" s="2" t="s">
        <v>6</v>
      </c>
      <c r="F26" s="2" t="s">
        <v>93</v>
      </c>
    </row>
    <row r="27" spans="5:6" ht="12.75" customHeight="1">
      <c r="E27" s="2" t="s">
        <v>6</v>
      </c>
      <c r="F27" s="2" t="s">
        <v>90</v>
      </c>
    </row>
    <row r="28" spans="5:6" ht="12.75" customHeight="1">
      <c r="E28" s="2" t="s">
        <v>6</v>
      </c>
      <c r="F28" s="2" t="s">
        <v>91</v>
      </c>
    </row>
    <row r="29" spans="5:6" ht="12.75" customHeight="1">
      <c r="E29" s="2" t="s">
        <v>6</v>
      </c>
      <c r="F29" s="2" t="s">
        <v>89</v>
      </c>
    </row>
    <row r="30" spans="5:6" ht="12.75" customHeight="1">
      <c r="E30" s="2" t="s">
        <v>7</v>
      </c>
      <c r="F30" s="2" t="s">
        <v>97</v>
      </c>
    </row>
    <row r="31" spans="5:6" ht="12.75" customHeight="1">
      <c r="E31" s="2" t="s">
        <v>7</v>
      </c>
      <c r="F31" s="2" t="s">
        <v>98</v>
      </c>
    </row>
    <row r="32" spans="5:6" ht="12.75" customHeight="1">
      <c r="E32" s="2" t="s">
        <v>7</v>
      </c>
      <c r="F32" s="2" t="s">
        <v>99</v>
      </c>
    </row>
    <row r="33" spans="5:6" ht="12.75" customHeight="1">
      <c r="E33" s="2" t="s">
        <v>7</v>
      </c>
      <c r="F33" s="2" t="s">
        <v>100</v>
      </c>
    </row>
    <row r="34" spans="5:6" ht="12.75" customHeight="1">
      <c r="E34" s="2" t="s">
        <v>8</v>
      </c>
      <c r="F34" s="2" t="s">
        <v>101</v>
      </c>
    </row>
    <row r="35" spans="5:6" ht="12.75" customHeight="1">
      <c r="E35" s="2" t="s">
        <v>8</v>
      </c>
      <c r="F35" s="2" t="s">
        <v>97</v>
      </c>
    </row>
    <row r="36" spans="5:6" ht="12.75" customHeight="1">
      <c r="E36" s="2" t="s">
        <v>9</v>
      </c>
      <c r="F36" s="2" t="s">
        <v>97</v>
      </c>
    </row>
    <row r="37" spans="5:6" ht="12.75" customHeight="1">
      <c r="E37" s="2" t="s">
        <v>9</v>
      </c>
      <c r="F37" s="2" t="s">
        <v>102</v>
      </c>
    </row>
    <row r="38" spans="5:6" ht="12.75" customHeight="1">
      <c r="E38" s="2" t="s">
        <v>9</v>
      </c>
      <c r="F38" s="2" t="s">
        <v>101</v>
      </c>
    </row>
    <row r="39" spans="5:6" ht="12.75" customHeight="1">
      <c r="E39" s="2" t="s">
        <v>9</v>
      </c>
      <c r="F39" s="2" t="s">
        <v>103</v>
      </c>
    </row>
    <row r="40" spans="5:6" ht="12.75" customHeight="1">
      <c r="E40" s="2" t="s">
        <v>10</v>
      </c>
      <c r="F40" s="2" t="s">
        <v>97</v>
      </c>
    </row>
    <row r="41" spans="5:6" ht="12.75" customHeight="1">
      <c r="E41" s="2" t="s">
        <v>10</v>
      </c>
      <c r="F41" s="2" t="s">
        <v>99</v>
      </c>
    </row>
    <row r="42" spans="5:6" ht="12.75" customHeight="1">
      <c r="E42" s="2" t="s">
        <v>10</v>
      </c>
      <c r="F42" s="2" t="s">
        <v>102</v>
      </c>
    </row>
    <row r="43" spans="5:6" ht="12.75" customHeight="1">
      <c r="E43" s="2" t="s">
        <v>11</v>
      </c>
      <c r="F43" s="2" t="s">
        <v>104</v>
      </c>
    </row>
    <row r="44" spans="5:6" ht="12.75" customHeight="1">
      <c r="E44" s="2" t="s">
        <v>11</v>
      </c>
      <c r="F44" s="2" t="s">
        <v>97</v>
      </c>
    </row>
    <row r="45" spans="5:6" ht="12.75" customHeight="1">
      <c r="E45" s="2" t="s">
        <v>11</v>
      </c>
      <c r="F45" s="2" t="s">
        <v>105</v>
      </c>
    </row>
    <row r="46" spans="5:6" ht="12.75" customHeight="1">
      <c r="E46" s="2" t="s">
        <v>12</v>
      </c>
      <c r="F46" s="2" t="s">
        <v>97</v>
      </c>
    </row>
    <row r="47" spans="5:6" ht="12.75" customHeight="1">
      <c r="E47" s="2" t="s">
        <v>13</v>
      </c>
      <c r="F47" s="2" t="s">
        <v>94</v>
      </c>
    </row>
    <row r="48" spans="5:6" ht="12.75" customHeight="1">
      <c r="E48" s="2" t="s">
        <v>13</v>
      </c>
      <c r="F48" s="2" t="s">
        <v>90</v>
      </c>
    </row>
    <row r="49" spans="5:6" ht="12.75" customHeight="1">
      <c r="E49" s="2" t="s">
        <v>13</v>
      </c>
      <c r="F49" s="2" t="s">
        <v>91</v>
      </c>
    </row>
    <row r="50" spans="5:6" ht="12.75" customHeight="1">
      <c r="E50" s="2" t="s">
        <v>14</v>
      </c>
      <c r="F50" s="2" t="s">
        <v>90</v>
      </c>
    </row>
    <row r="51" spans="5:6" ht="12.75" customHeight="1">
      <c r="E51" s="2" t="s">
        <v>14</v>
      </c>
      <c r="F51" s="2" t="s">
        <v>106</v>
      </c>
    </row>
    <row r="52" spans="5:6" ht="12.75" customHeight="1">
      <c r="E52" s="2" t="s">
        <v>14</v>
      </c>
      <c r="F52" s="2" t="s">
        <v>94</v>
      </c>
    </row>
    <row r="53" spans="5:6" ht="12.75" customHeight="1">
      <c r="E53" s="2" t="s">
        <v>15</v>
      </c>
      <c r="F53" s="2" t="s">
        <v>107</v>
      </c>
    </row>
    <row r="54" spans="5:6" ht="12.75" customHeight="1">
      <c r="E54" s="2" t="s">
        <v>15</v>
      </c>
      <c r="F54" s="2" t="s">
        <v>108</v>
      </c>
    </row>
    <row r="55" spans="5:6" ht="12.75" customHeight="1">
      <c r="E55" s="2" t="s">
        <v>15</v>
      </c>
      <c r="F55" s="2" t="s">
        <v>90</v>
      </c>
    </row>
    <row r="56" spans="5:6" ht="12.75" customHeight="1">
      <c r="E56" s="2" t="s">
        <v>16</v>
      </c>
      <c r="F56" s="2" t="s">
        <v>90</v>
      </c>
    </row>
    <row r="57" spans="5:6" ht="12.75" customHeight="1">
      <c r="E57" s="2" t="s">
        <v>17</v>
      </c>
      <c r="F57" s="2" t="s">
        <v>90</v>
      </c>
    </row>
    <row r="58" spans="5:6" ht="12.75" customHeight="1">
      <c r="E58" s="2" t="s">
        <v>18</v>
      </c>
      <c r="F58" s="2" t="s">
        <v>90</v>
      </c>
    </row>
    <row r="59" spans="5:6" ht="12.75" customHeight="1">
      <c r="E59" s="2" t="s">
        <v>18</v>
      </c>
      <c r="F59" s="2" t="s">
        <v>109</v>
      </c>
    </row>
    <row r="60" spans="5:6" ht="12.75" customHeight="1">
      <c r="E60" s="2" t="s">
        <v>19</v>
      </c>
      <c r="F60" s="2" t="s">
        <v>90</v>
      </c>
    </row>
    <row r="61" spans="5:6" ht="12.75" customHeight="1">
      <c r="E61" s="2" t="s">
        <v>20</v>
      </c>
      <c r="F61" s="2" t="s">
        <v>90</v>
      </c>
    </row>
    <row r="62" spans="5:6" ht="12.75" customHeight="1">
      <c r="E62" s="2" t="s">
        <v>21</v>
      </c>
      <c r="F62" s="2" t="s">
        <v>90</v>
      </c>
    </row>
    <row r="63" spans="5:6" ht="12.75" customHeight="1">
      <c r="E63" s="2" t="s">
        <v>22</v>
      </c>
      <c r="F63" s="2" t="s">
        <v>90</v>
      </c>
    </row>
    <row r="64" spans="5:6" ht="12.75" customHeight="1">
      <c r="E64" s="2" t="s">
        <v>23</v>
      </c>
      <c r="F64" s="2" t="s">
        <v>110</v>
      </c>
    </row>
    <row r="65" spans="5:6" ht="12.75" customHeight="1">
      <c r="E65" s="2" t="s">
        <v>23</v>
      </c>
      <c r="F65" s="2" t="s">
        <v>90</v>
      </c>
    </row>
    <row r="66" spans="5:6" ht="12.75" customHeight="1">
      <c r="E66" s="2" t="s">
        <v>24</v>
      </c>
      <c r="F66" s="2" t="s">
        <v>111</v>
      </c>
    </row>
    <row r="67" spans="5:6" ht="12.75" customHeight="1">
      <c r="E67" s="2" t="s">
        <v>24</v>
      </c>
      <c r="F67" s="2" t="s">
        <v>112</v>
      </c>
    </row>
    <row r="68" spans="5:6" ht="12.75" customHeight="1">
      <c r="E68" s="2" t="s">
        <v>24</v>
      </c>
      <c r="F68" s="2" t="s">
        <v>90</v>
      </c>
    </row>
    <row r="69" spans="5:6" ht="12.75" customHeight="1">
      <c r="E69" s="2" t="s">
        <v>25</v>
      </c>
      <c r="F69" s="2" t="s">
        <v>111</v>
      </c>
    </row>
    <row r="70" spans="5:6" ht="12.75" customHeight="1">
      <c r="E70" s="2" t="s">
        <v>25</v>
      </c>
      <c r="F70" s="2" t="s">
        <v>90</v>
      </c>
    </row>
    <row r="71" spans="5:6" ht="12.75" customHeight="1">
      <c r="E71" s="2" t="s">
        <v>25</v>
      </c>
      <c r="F71" s="2" t="s">
        <v>112</v>
      </c>
    </row>
    <row r="72" spans="5:6" ht="12.75" customHeight="1">
      <c r="E72" s="2" t="s">
        <v>26</v>
      </c>
      <c r="F72" s="2" t="s">
        <v>90</v>
      </c>
    </row>
    <row r="73" spans="5:6" ht="12.75" customHeight="1">
      <c r="E73" s="2" t="s">
        <v>27</v>
      </c>
      <c r="F73" s="2" t="s">
        <v>90</v>
      </c>
    </row>
    <row r="74" spans="5:6" ht="12.75" customHeight="1">
      <c r="E74" s="2" t="s">
        <v>28</v>
      </c>
      <c r="F74" s="2" t="s">
        <v>90</v>
      </c>
    </row>
    <row r="75" spans="5:6" ht="12.75" customHeight="1">
      <c r="E75" s="2" t="s">
        <v>29</v>
      </c>
      <c r="F75" s="2" t="s">
        <v>113</v>
      </c>
    </row>
    <row r="76" spans="5:6" ht="12.75" customHeight="1">
      <c r="E76" s="2" t="s">
        <v>29</v>
      </c>
      <c r="F76" s="2" t="s">
        <v>114</v>
      </c>
    </row>
    <row r="77" spans="5:6" ht="12.75" customHeight="1">
      <c r="E77" s="2" t="s">
        <v>29</v>
      </c>
      <c r="F77" s="2" t="s">
        <v>90</v>
      </c>
    </row>
    <row r="78" spans="5:6" ht="12.75" customHeight="1">
      <c r="E78" s="2" t="s">
        <v>30</v>
      </c>
      <c r="F78" s="2" t="s">
        <v>107</v>
      </c>
    </row>
    <row r="79" spans="5:6" ht="12.75" customHeight="1">
      <c r="E79" s="2" t="s">
        <v>30</v>
      </c>
      <c r="F79" s="2" t="s">
        <v>108</v>
      </c>
    </row>
    <row r="80" spans="5:6" ht="12.75" customHeight="1">
      <c r="E80" s="2" t="s">
        <v>30</v>
      </c>
      <c r="F80" s="2" t="s">
        <v>115</v>
      </c>
    </row>
    <row r="81" spans="5:6" ht="12.75" customHeight="1">
      <c r="E81" s="2" t="s">
        <v>30</v>
      </c>
      <c r="F81" s="2" t="s">
        <v>90</v>
      </c>
    </row>
    <row r="82" spans="5:6" ht="12.75" customHeight="1">
      <c r="E82" s="2" t="s">
        <v>30</v>
      </c>
      <c r="F82" s="2" t="s">
        <v>116</v>
      </c>
    </row>
    <row r="83" spans="5:6" ht="12.75" customHeight="1">
      <c r="E83" s="2" t="s">
        <v>31</v>
      </c>
      <c r="F83" s="2" t="s">
        <v>117</v>
      </c>
    </row>
    <row r="84" spans="5:6" ht="12.75" customHeight="1">
      <c r="E84" s="2" t="s">
        <v>31</v>
      </c>
      <c r="F84" s="2" t="s">
        <v>107</v>
      </c>
    </row>
    <row r="85" spans="5:6" ht="12.75" customHeight="1">
      <c r="E85" s="2" t="s">
        <v>31</v>
      </c>
      <c r="F85" s="2" t="s">
        <v>90</v>
      </c>
    </row>
    <row r="86" spans="5:6" ht="12.75" customHeight="1">
      <c r="E86" s="2" t="s">
        <v>32</v>
      </c>
      <c r="F86" s="2" t="s">
        <v>107</v>
      </c>
    </row>
    <row r="87" spans="5:6" ht="12.75" customHeight="1">
      <c r="E87" s="2" t="s">
        <v>32</v>
      </c>
      <c r="F87" s="2" t="s">
        <v>118</v>
      </c>
    </row>
    <row r="88" spans="5:6" ht="12.75" customHeight="1">
      <c r="E88" s="2" t="s">
        <v>32</v>
      </c>
      <c r="F88" s="2" t="s">
        <v>119</v>
      </c>
    </row>
    <row r="89" spans="5:6" ht="12.75" customHeight="1">
      <c r="E89" s="2" t="s">
        <v>32</v>
      </c>
      <c r="F89" s="2" t="s">
        <v>120</v>
      </c>
    </row>
    <row r="90" spans="5:6" ht="12.75" customHeight="1">
      <c r="E90" s="2" t="s">
        <v>32</v>
      </c>
      <c r="F90" s="2" t="s">
        <v>90</v>
      </c>
    </row>
    <row r="91" spans="5:6" ht="12.75" customHeight="1">
      <c r="E91" s="2" t="s">
        <v>33</v>
      </c>
      <c r="F91" s="2" t="s">
        <v>90</v>
      </c>
    </row>
    <row r="92" spans="5:6" ht="12.75" customHeight="1">
      <c r="E92" s="2" t="s">
        <v>34</v>
      </c>
      <c r="F92" s="2" t="s">
        <v>121</v>
      </c>
    </row>
    <row r="93" spans="5:6" ht="12.75" customHeight="1">
      <c r="E93" s="2" t="s">
        <v>34</v>
      </c>
      <c r="F93" s="2" t="s">
        <v>90</v>
      </c>
    </row>
    <row r="94" spans="5:6" ht="12.75" customHeight="1">
      <c r="E94" s="2" t="s">
        <v>34</v>
      </c>
      <c r="F94" s="2" t="s">
        <v>112</v>
      </c>
    </row>
    <row r="95" spans="5:6" ht="12.75" customHeight="1">
      <c r="E95" s="2" t="s">
        <v>35</v>
      </c>
      <c r="F95" s="2" t="s">
        <v>90</v>
      </c>
    </row>
    <row r="96" spans="5:6" ht="12.75" customHeight="1">
      <c r="E96" s="2" t="s">
        <v>35</v>
      </c>
      <c r="F96" s="2" t="s">
        <v>122</v>
      </c>
    </row>
    <row r="97" spans="5:6" ht="12.75" customHeight="1">
      <c r="E97" s="2" t="s">
        <v>35</v>
      </c>
      <c r="F97" s="2" t="s">
        <v>123</v>
      </c>
    </row>
    <row r="98" spans="5:6" ht="12.75" customHeight="1">
      <c r="E98" s="2" t="s">
        <v>35</v>
      </c>
      <c r="F98" s="2" t="s">
        <v>112</v>
      </c>
    </row>
    <row r="99" spans="5:6" ht="12.75" customHeight="1">
      <c r="E99" s="2" t="s">
        <v>36</v>
      </c>
      <c r="F99" s="2" t="s">
        <v>124</v>
      </c>
    </row>
    <row r="100" spans="5:6" ht="12.75" customHeight="1">
      <c r="E100" s="2" t="s">
        <v>36</v>
      </c>
      <c r="F100" s="2" t="s">
        <v>90</v>
      </c>
    </row>
    <row r="101" spans="5:6" ht="12.75" customHeight="1">
      <c r="E101" s="2" t="s">
        <v>36</v>
      </c>
      <c r="F101" s="2" t="s">
        <v>112</v>
      </c>
    </row>
    <row r="102" spans="5:6" ht="12.75" customHeight="1">
      <c r="E102" s="2" t="s">
        <v>37</v>
      </c>
      <c r="F102" s="2" t="s">
        <v>111</v>
      </c>
    </row>
    <row r="103" spans="5:6" ht="12.75" customHeight="1">
      <c r="E103" s="2" t="s">
        <v>37</v>
      </c>
      <c r="F103" s="2" t="s">
        <v>125</v>
      </c>
    </row>
    <row r="104" spans="5:6" ht="12.75" customHeight="1">
      <c r="E104" s="2" t="s">
        <v>37</v>
      </c>
      <c r="F104" s="2" t="s">
        <v>90</v>
      </c>
    </row>
    <row r="105" spans="5:6" ht="12.75" customHeight="1">
      <c r="E105" s="2" t="s">
        <v>37</v>
      </c>
      <c r="F105" s="2" t="s">
        <v>112</v>
      </c>
    </row>
    <row r="106" spans="5:6" ht="12.75" customHeight="1">
      <c r="E106" s="2" t="s">
        <v>37</v>
      </c>
      <c r="F106" s="2" t="s">
        <v>121</v>
      </c>
    </row>
    <row r="107" spans="5:6" ht="12.75" customHeight="1">
      <c r="E107" s="2" t="s">
        <v>37</v>
      </c>
      <c r="F107" s="2" t="s">
        <v>126</v>
      </c>
    </row>
    <row r="108" spans="5:6" ht="12.75" customHeight="1">
      <c r="E108" s="2" t="s">
        <v>38</v>
      </c>
      <c r="F108" s="2" t="s">
        <v>90</v>
      </c>
    </row>
    <row r="109" spans="5:6" ht="12.75" customHeight="1">
      <c r="E109" s="2" t="s">
        <v>39</v>
      </c>
      <c r="F109" s="2" t="s">
        <v>127</v>
      </c>
    </row>
    <row r="110" spans="5:6" ht="12.75" customHeight="1">
      <c r="E110" s="2" t="s">
        <v>39</v>
      </c>
      <c r="F110" s="2" t="s">
        <v>90</v>
      </c>
    </row>
    <row r="111" spans="5:6" ht="12.75" customHeight="1">
      <c r="E111" s="2" t="s">
        <v>40</v>
      </c>
      <c r="F111" s="2" t="s">
        <v>90</v>
      </c>
    </row>
    <row r="112" spans="5:6" ht="12.75" customHeight="1">
      <c r="E112" s="2" t="s">
        <v>40</v>
      </c>
      <c r="F112" s="2" t="s">
        <v>113</v>
      </c>
    </row>
    <row r="113" spans="5:6" ht="12.75" customHeight="1">
      <c r="E113" s="2" t="s">
        <v>40</v>
      </c>
      <c r="F113" s="2" t="s">
        <v>114</v>
      </c>
    </row>
    <row r="114" spans="5:6" ht="12.75" customHeight="1">
      <c r="E114" s="2" t="s">
        <v>41</v>
      </c>
      <c r="F114" s="2" t="s">
        <v>128</v>
      </c>
    </row>
    <row r="115" spans="5:6" ht="12.75" customHeight="1">
      <c r="E115" s="2" t="s">
        <v>41</v>
      </c>
      <c r="F115" s="2" t="s">
        <v>129</v>
      </c>
    </row>
    <row r="116" spans="5:6" ht="12.75" customHeight="1">
      <c r="E116" s="2" t="s">
        <v>41</v>
      </c>
      <c r="F116" s="2" t="s">
        <v>130</v>
      </c>
    </row>
    <row r="117" spans="5:6" ht="12.75" customHeight="1">
      <c r="E117" s="2" t="s">
        <v>41</v>
      </c>
      <c r="F117" s="2" t="s">
        <v>131</v>
      </c>
    </row>
    <row r="118" spans="5:6" ht="12.75" customHeight="1">
      <c r="E118" s="2" t="s">
        <v>41</v>
      </c>
      <c r="F118" s="2" t="s">
        <v>90</v>
      </c>
    </row>
    <row r="119" spans="5:6" ht="12.75" customHeight="1">
      <c r="E119" s="2" t="s">
        <v>41</v>
      </c>
      <c r="F119" s="2" t="s">
        <v>132</v>
      </c>
    </row>
    <row r="120" spans="5:6" ht="12.75" customHeight="1">
      <c r="E120" s="2" t="s">
        <v>41</v>
      </c>
      <c r="F120" s="2" t="s">
        <v>107</v>
      </c>
    </row>
    <row r="121" spans="5:6" ht="12.75" customHeight="1">
      <c r="E121" s="2" t="s">
        <v>42</v>
      </c>
      <c r="F121" s="2" t="s">
        <v>121</v>
      </c>
    </row>
    <row r="122" spans="5:6" ht="12.75" customHeight="1">
      <c r="E122" s="2" t="s">
        <v>42</v>
      </c>
      <c r="F122" s="2" t="s">
        <v>123</v>
      </c>
    </row>
    <row r="123" spans="5:6" ht="12.75" customHeight="1">
      <c r="E123" s="2" t="s">
        <v>42</v>
      </c>
      <c r="F123" s="2" t="s">
        <v>90</v>
      </c>
    </row>
    <row r="124" spans="5:6" ht="12.75" customHeight="1">
      <c r="E124" s="2" t="s">
        <v>43</v>
      </c>
      <c r="F124" s="2" t="s">
        <v>133</v>
      </c>
    </row>
    <row r="125" spans="5:6" ht="12.75" customHeight="1">
      <c r="E125" s="2" t="s">
        <v>43</v>
      </c>
      <c r="F125" s="2" t="s">
        <v>121</v>
      </c>
    </row>
    <row r="126" spans="5:6" ht="12.75" customHeight="1">
      <c r="E126" s="2" t="s">
        <v>43</v>
      </c>
      <c r="F126" s="2" t="s">
        <v>134</v>
      </c>
    </row>
    <row r="127" spans="5:6" ht="12.75" customHeight="1">
      <c r="E127" s="2" t="s">
        <v>43</v>
      </c>
      <c r="F127" s="2" t="s">
        <v>112</v>
      </c>
    </row>
    <row r="128" spans="5:6" ht="12.75" customHeight="1">
      <c r="E128" s="2" t="s">
        <v>43</v>
      </c>
      <c r="F128" s="2" t="s">
        <v>135</v>
      </c>
    </row>
    <row r="129" spans="5:6" ht="12.75" customHeight="1">
      <c r="E129" s="2" t="s">
        <v>43</v>
      </c>
      <c r="F129" s="2" t="s">
        <v>90</v>
      </c>
    </row>
    <row r="130" spans="5:6" ht="12.75" customHeight="1">
      <c r="E130" s="2" t="s">
        <v>44</v>
      </c>
      <c r="F130" s="2" t="s">
        <v>90</v>
      </c>
    </row>
    <row r="131" spans="5:6" ht="12.75" customHeight="1">
      <c r="E131" s="2" t="s">
        <v>44</v>
      </c>
      <c r="F131" s="2" t="s">
        <v>136</v>
      </c>
    </row>
    <row r="132" spans="5:6" ht="12.75" customHeight="1">
      <c r="E132" s="2" t="s">
        <v>44</v>
      </c>
      <c r="F132" s="2" t="s">
        <v>137</v>
      </c>
    </row>
    <row r="133" spans="5:6" ht="12.75" customHeight="1">
      <c r="E133" s="2" t="s">
        <v>44</v>
      </c>
      <c r="F133" s="2" t="s">
        <v>138</v>
      </c>
    </row>
    <row r="134" spans="5:6" ht="12.75" customHeight="1">
      <c r="E134" s="2" t="s">
        <v>45</v>
      </c>
      <c r="F134" s="2" t="s">
        <v>133</v>
      </c>
    </row>
    <row r="135" spans="5:6" ht="12.75" customHeight="1">
      <c r="E135" s="2" t="s">
        <v>45</v>
      </c>
      <c r="F135" s="2" t="s">
        <v>112</v>
      </c>
    </row>
    <row r="136" spans="5:6" ht="12.75" customHeight="1">
      <c r="E136" s="2" t="s">
        <v>45</v>
      </c>
      <c r="F136" s="2" t="s">
        <v>90</v>
      </c>
    </row>
    <row r="137" spans="5:6" ht="12.75" customHeight="1">
      <c r="E137" s="2" t="s">
        <v>45</v>
      </c>
      <c r="F137" s="2" t="s">
        <v>112</v>
      </c>
    </row>
    <row r="138" spans="5:6" ht="12.75" customHeight="1">
      <c r="E138" s="2" t="s">
        <v>45</v>
      </c>
      <c r="F138" s="2" t="s">
        <v>135</v>
      </c>
    </row>
    <row r="139" spans="5:6" ht="12.75" customHeight="1">
      <c r="E139" s="2" t="s">
        <v>45</v>
      </c>
      <c r="F139" s="2" t="s">
        <v>112</v>
      </c>
    </row>
    <row r="140" spans="5:6" ht="12.75" customHeight="1">
      <c r="E140" s="2" t="s">
        <v>45</v>
      </c>
      <c r="F140" s="2" t="s">
        <v>139</v>
      </c>
    </row>
    <row r="141" spans="5:6" ht="12.75" customHeight="1">
      <c r="E141" s="2" t="s">
        <v>46</v>
      </c>
      <c r="F141" s="2" t="s">
        <v>140</v>
      </c>
    </row>
    <row r="142" spans="5:6" ht="12.75" customHeight="1">
      <c r="E142" s="2" t="s">
        <v>46</v>
      </c>
      <c r="F142" s="2" t="s">
        <v>141</v>
      </c>
    </row>
    <row r="143" spans="5:6" ht="12.75" customHeight="1">
      <c r="E143" s="2" t="s">
        <v>46</v>
      </c>
      <c r="F143" s="2" t="s">
        <v>142</v>
      </c>
    </row>
    <row r="144" spans="5:6" ht="12.75" customHeight="1">
      <c r="E144" s="2" t="s">
        <v>46</v>
      </c>
      <c r="F144" s="2" t="s">
        <v>143</v>
      </c>
    </row>
    <row r="145" spans="5:6" ht="12.75" customHeight="1">
      <c r="E145" s="2" t="s">
        <v>46</v>
      </c>
      <c r="F145" s="2" t="s">
        <v>144</v>
      </c>
    </row>
    <row r="146" spans="5:6" ht="12.75" customHeight="1">
      <c r="E146" s="2" t="s">
        <v>46</v>
      </c>
      <c r="F146" s="2" t="s">
        <v>145</v>
      </c>
    </row>
    <row r="147" spans="5:6" ht="12.75" customHeight="1">
      <c r="E147" s="2" t="s">
        <v>46</v>
      </c>
      <c r="F147" s="2" t="s">
        <v>90</v>
      </c>
    </row>
    <row r="148" spans="5:6" ht="12.75" customHeight="1">
      <c r="E148" s="2" t="s">
        <v>47</v>
      </c>
      <c r="F148" s="2" t="s">
        <v>146</v>
      </c>
    </row>
    <row r="149" spans="5:6" ht="12.75" customHeight="1">
      <c r="E149" s="2" t="s">
        <v>47</v>
      </c>
      <c r="F149" s="2" t="s">
        <v>147</v>
      </c>
    </row>
    <row r="150" spans="5:6" ht="12.75" customHeight="1">
      <c r="E150" s="2" t="s">
        <v>47</v>
      </c>
      <c r="F150" s="2" t="s">
        <v>140</v>
      </c>
    </row>
    <row r="151" spans="5:6" ht="12.75" customHeight="1">
      <c r="E151" s="2" t="s">
        <v>47</v>
      </c>
      <c r="F151" s="2" t="s">
        <v>90</v>
      </c>
    </row>
    <row r="152" spans="5:6" ht="12.75" customHeight="1">
      <c r="E152" s="2" t="s">
        <v>47</v>
      </c>
      <c r="F152" s="2" t="s">
        <v>114</v>
      </c>
    </row>
    <row r="153" spans="5:6" ht="12.75" customHeight="1">
      <c r="E153" s="2" t="s">
        <v>47</v>
      </c>
      <c r="F153" s="2" t="s">
        <v>148</v>
      </c>
    </row>
    <row r="154" spans="5:6" ht="12.75" customHeight="1">
      <c r="E154" s="2" t="s">
        <v>48</v>
      </c>
      <c r="F154" s="2" t="s">
        <v>148</v>
      </c>
    </row>
    <row r="155" spans="5:6" ht="12.75" customHeight="1">
      <c r="E155" s="2" t="s">
        <v>48</v>
      </c>
      <c r="F155" s="2" t="s">
        <v>90</v>
      </c>
    </row>
    <row r="156" spans="5:6" ht="12.75" customHeight="1">
      <c r="E156" s="2" t="s">
        <v>48</v>
      </c>
      <c r="F156" s="2" t="s">
        <v>140</v>
      </c>
    </row>
    <row r="157" spans="5:6" ht="12.75" customHeight="1">
      <c r="E157" s="2" t="s">
        <v>48</v>
      </c>
      <c r="F157" s="2" t="s">
        <v>149</v>
      </c>
    </row>
    <row r="158" spans="5:6" ht="12.75" customHeight="1">
      <c r="E158" s="2" t="s">
        <v>49</v>
      </c>
      <c r="F158" s="2" t="s">
        <v>150</v>
      </c>
    </row>
    <row r="159" spans="5:6" ht="12.75" customHeight="1">
      <c r="E159" s="2" t="s">
        <v>49</v>
      </c>
      <c r="F159" s="2" t="s">
        <v>90</v>
      </c>
    </row>
    <row r="160" spans="5:6" ht="12.75" customHeight="1">
      <c r="E160" s="2" t="s">
        <v>49</v>
      </c>
      <c r="F160" s="2" t="s">
        <v>151</v>
      </c>
    </row>
    <row r="161" spans="5:6" ht="12.75" customHeight="1">
      <c r="E161" s="2" t="s">
        <v>50</v>
      </c>
      <c r="F161" s="2" t="s">
        <v>152</v>
      </c>
    </row>
    <row r="162" spans="5:6" ht="12.75" customHeight="1">
      <c r="E162" s="2" t="s">
        <v>50</v>
      </c>
      <c r="F162" s="2" t="s">
        <v>153</v>
      </c>
    </row>
    <row r="163" spans="5:6" ht="12.75" customHeight="1">
      <c r="E163" s="2" t="s">
        <v>50</v>
      </c>
      <c r="F163" s="2" t="s">
        <v>90</v>
      </c>
    </row>
    <row r="164" spans="5:6" ht="12.75" customHeight="1">
      <c r="E164" s="2" t="s">
        <v>50</v>
      </c>
      <c r="F164" s="2" t="s">
        <v>154</v>
      </c>
    </row>
    <row r="165" spans="5:6" ht="12.75" customHeight="1">
      <c r="E165" s="2" t="s">
        <v>50</v>
      </c>
      <c r="F165" s="2" t="s">
        <v>155</v>
      </c>
    </row>
    <row r="166" spans="5:6" ht="12.75" customHeight="1">
      <c r="E166" s="2" t="s">
        <v>51</v>
      </c>
      <c r="F166" s="2" t="s">
        <v>90</v>
      </c>
    </row>
    <row r="167" spans="5:6" ht="12.75" customHeight="1">
      <c r="E167" s="2" t="s">
        <v>51</v>
      </c>
      <c r="F167" s="2" t="s">
        <v>148</v>
      </c>
    </row>
    <row r="168" spans="5:6" ht="12.75" customHeight="1">
      <c r="E168" s="2" t="s">
        <v>51</v>
      </c>
      <c r="F168" s="2" t="s">
        <v>114</v>
      </c>
    </row>
    <row r="169" spans="5:6" ht="12.75" customHeight="1">
      <c r="E169" s="2" t="s">
        <v>52</v>
      </c>
      <c r="F169" s="2" t="s">
        <v>148</v>
      </c>
    </row>
    <row r="170" spans="5:6" ht="12.75" customHeight="1">
      <c r="E170" s="2" t="s">
        <v>52</v>
      </c>
      <c r="F170" s="2" t="s">
        <v>90</v>
      </c>
    </row>
    <row r="171" spans="5:6" ht="12.75" customHeight="1">
      <c r="E171" s="2" t="s">
        <v>52</v>
      </c>
      <c r="F171" s="2" t="s">
        <v>114</v>
      </c>
    </row>
    <row r="172" spans="5:6" ht="12.75" customHeight="1">
      <c r="E172" s="2" t="s">
        <v>53</v>
      </c>
      <c r="F172" s="2" t="s">
        <v>148</v>
      </c>
    </row>
    <row r="173" spans="5:6" ht="12.75" customHeight="1">
      <c r="E173" s="2" t="s">
        <v>53</v>
      </c>
      <c r="F173" s="2" t="s">
        <v>140</v>
      </c>
    </row>
    <row r="174" spans="5:6" ht="12.75" customHeight="1">
      <c r="E174" s="2" t="s">
        <v>53</v>
      </c>
      <c r="F174" s="2" t="s">
        <v>90</v>
      </c>
    </row>
    <row r="175" spans="5:6" ht="12.75" customHeight="1">
      <c r="E175" s="2" t="s">
        <v>54</v>
      </c>
      <c r="F175" s="2" t="s">
        <v>138</v>
      </c>
    </row>
    <row r="176" spans="5:6" ht="12.75" customHeight="1">
      <c r="E176" s="2" t="s">
        <v>54</v>
      </c>
      <c r="F176" s="2" t="s">
        <v>137</v>
      </c>
    </row>
    <row r="177" spans="5:6" ht="12.75" customHeight="1">
      <c r="E177" s="2" t="s">
        <v>54</v>
      </c>
      <c r="F177" s="2" t="s">
        <v>90</v>
      </c>
    </row>
    <row r="178" spans="5:6" ht="12.75" customHeight="1">
      <c r="E178" s="2" t="s">
        <v>54</v>
      </c>
      <c r="F178" s="2" t="s">
        <v>156</v>
      </c>
    </row>
    <row r="179" spans="5:6" ht="12.75" customHeight="1">
      <c r="E179" s="2" t="s">
        <v>54</v>
      </c>
      <c r="F179" s="2" t="s">
        <v>157</v>
      </c>
    </row>
    <row r="180" spans="5:6" ht="12.75" customHeight="1">
      <c r="E180" s="2" t="s">
        <v>54</v>
      </c>
      <c r="F180" s="2" t="s">
        <v>158</v>
      </c>
    </row>
    <row r="181" spans="5:6" ht="12.75" customHeight="1">
      <c r="E181" s="2" t="s">
        <v>55</v>
      </c>
      <c r="F181" s="2" t="s">
        <v>90</v>
      </c>
    </row>
    <row r="182" spans="5:6" ht="12.75" customHeight="1">
      <c r="E182" s="2" t="s">
        <v>55</v>
      </c>
      <c r="F182" s="2" t="s">
        <v>123</v>
      </c>
    </row>
    <row r="183" spans="5:6" ht="12.75" customHeight="1">
      <c r="E183" s="2" t="s">
        <v>55</v>
      </c>
      <c r="F183" s="2" t="s">
        <v>122</v>
      </c>
    </row>
    <row r="184" spans="5:6" ht="12.75" customHeight="1">
      <c r="E184" s="2" t="s">
        <v>56</v>
      </c>
      <c r="F184" s="2" t="s">
        <v>159</v>
      </c>
    </row>
    <row r="185" spans="5:6" ht="12.75" customHeight="1">
      <c r="E185" s="2" t="s">
        <v>56</v>
      </c>
      <c r="F185" s="2" t="s">
        <v>121</v>
      </c>
    </row>
    <row r="186" spans="5:6" ht="12.75" customHeight="1">
      <c r="E186" s="2" t="s">
        <v>56</v>
      </c>
      <c r="F186" s="2" t="s">
        <v>133</v>
      </c>
    </row>
    <row r="187" spans="5:6" ht="12.75" customHeight="1">
      <c r="E187" s="2" t="s">
        <v>56</v>
      </c>
      <c r="F187" s="2" t="s">
        <v>90</v>
      </c>
    </row>
    <row r="188" spans="5:6" ht="12.75" customHeight="1">
      <c r="E188" s="2" t="s">
        <v>57</v>
      </c>
      <c r="F188" s="2" t="s">
        <v>123</v>
      </c>
    </row>
    <row r="189" spans="5:6" ht="12.75" customHeight="1">
      <c r="E189" s="2" t="s">
        <v>57</v>
      </c>
      <c r="F189" s="2" t="s">
        <v>150</v>
      </c>
    </row>
    <row r="190" spans="5:6" ht="12.75" customHeight="1">
      <c r="E190" s="2" t="s">
        <v>57</v>
      </c>
      <c r="F190" s="2" t="s">
        <v>90</v>
      </c>
    </row>
    <row r="191" spans="5:6" ht="12.75" customHeight="1">
      <c r="E191" s="2" t="s">
        <v>57</v>
      </c>
      <c r="F191" s="2" t="s">
        <v>122</v>
      </c>
    </row>
    <row r="192" spans="5:6" ht="12.75" customHeight="1">
      <c r="E192" s="2" t="s">
        <v>58</v>
      </c>
      <c r="F192" s="2" t="s">
        <v>90</v>
      </c>
    </row>
    <row r="193" spans="5:6" ht="12.75" customHeight="1">
      <c r="E193" s="2" t="s">
        <v>58</v>
      </c>
      <c r="F193" s="2" t="s">
        <v>150</v>
      </c>
    </row>
    <row r="194" spans="5:6" ht="12.75" customHeight="1">
      <c r="E194" s="2" t="s">
        <v>59</v>
      </c>
      <c r="F194" s="2" t="s">
        <v>160</v>
      </c>
    </row>
    <row r="195" spans="5:6" ht="12.75" customHeight="1">
      <c r="E195" s="2" t="s">
        <v>59</v>
      </c>
      <c r="F195" s="2" t="s">
        <v>90</v>
      </c>
    </row>
    <row r="196" spans="5:6" ht="12.75" customHeight="1">
      <c r="E196" s="2" t="s">
        <v>59</v>
      </c>
      <c r="F196" s="2" t="s">
        <v>135</v>
      </c>
    </row>
    <row r="197" spans="5:6" ht="12.75" customHeight="1">
      <c r="E197" s="2" t="s">
        <v>59</v>
      </c>
      <c r="F197" s="2" t="s">
        <v>133</v>
      </c>
    </row>
    <row r="198" spans="5:6" ht="12.75" customHeight="1">
      <c r="E198" s="2" t="s">
        <v>59</v>
      </c>
      <c r="F198" s="2" t="s">
        <v>121</v>
      </c>
    </row>
    <row r="199" spans="5:6" ht="12.75" customHeight="1">
      <c r="E199" s="2" t="s">
        <v>60</v>
      </c>
      <c r="F199" s="2" t="s">
        <v>156</v>
      </c>
    </row>
    <row r="200" spans="5:6" ht="12.75" customHeight="1">
      <c r="E200" s="2" t="s">
        <v>60</v>
      </c>
      <c r="F200" s="2" t="s">
        <v>90</v>
      </c>
    </row>
    <row r="201" spans="5:6" ht="12.75" customHeight="1">
      <c r="E201" s="2" t="s">
        <v>60</v>
      </c>
      <c r="F201" s="2" t="s">
        <v>137</v>
      </c>
    </row>
    <row r="202" spans="5:6" ht="12.75" customHeight="1">
      <c r="E202" s="2" t="s">
        <v>60</v>
      </c>
      <c r="F202" s="2" t="s">
        <v>158</v>
      </c>
    </row>
    <row r="203" spans="5:6" ht="12.75" customHeight="1">
      <c r="E203" s="2" t="s">
        <v>61</v>
      </c>
      <c r="F203" s="2" t="s">
        <v>90</v>
      </c>
    </row>
    <row r="204" spans="5:6" ht="12.75" customHeight="1">
      <c r="E204" s="2" t="s">
        <v>61</v>
      </c>
      <c r="F204" s="2" t="s">
        <v>152</v>
      </c>
    </row>
    <row r="205" spans="5:6" ht="12.75" customHeight="1">
      <c r="E205" s="2" t="s">
        <v>62</v>
      </c>
      <c r="F205" s="2" t="s">
        <v>90</v>
      </c>
    </row>
    <row r="206" spans="5:6" ht="12.75" customHeight="1">
      <c r="E206" s="2" t="s">
        <v>62</v>
      </c>
      <c r="F206" s="2" t="s">
        <v>140</v>
      </c>
    </row>
    <row r="207" spans="5:6" ht="12.75" customHeight="1">
      <c r="E207" s="2" t="s">
        <v>63</v>
      </c>
      <c r="F207" s="2" t="s">
        <v>161</v>
      </c>
    </row>
    <row r="208" spans="5:6" ht="12.75" customHeight="1">
      <c r="E208" s="2" t="s">
        <v>63</v>
      </c>
      <c r="F208" s="2" t="s">
        <v>140</v>
      </c>
    </row>
    <row r="209" spans="5:6" ht="12.75" customHeight="1">
      <c r="E209" s="2" t="s">
        <v>63</v>
      </c>
      <c r="F209" s="2" t="s">
        <v>141</v>
      </c>
    </row>
    <row r="210" spans="5:6" ht="12.75" customHeight="1">
      <c r="E210" s="2" t="s">
        <v>63</v>
      </c>
      <c r="F210" s="2" t="s">
        <v>143</v>
      </c>
    </row>
    <row r="211" spans="5:6" ht="12.75" customHeight="1">
      <c r="E211" s="2" t="s">
        <v>63</v>
      </c>
      <c r="F211" s="2" t="s">
        <v>90</v>
      </c>
    </row>
    <row r="212" spans="5:6" ht="12.75" customHeight="1">
      <c r="E212" s="2" t="s">
        <v>64</v>
      </c>
      <c r="F212" s="2" t="s">
        <v>148</v>
      </c>
    </row>
    <row r="213" spans="5:6" ht="12.75" customHeight="1">
      <c r="E213" s="2" t="s">
        <v>64</v>
      </c>
      <c r="F213" s="2" t="s">
        <v>140</v>
      </c>
    </row>
    <row r="214" spans="5:6" ht="12.75" customHeight="1">
      <c r="E214" s="2" t="s">
        <v>64</v>
      </c>
      <c r="F214" s="2" t="s">
        <v>90</v>
      </c>
    </row>
    <row r="215" spans="5:6" ht="12.75" customHeight="1">
      <c r="E215" s="2" t="s">
        <v>64</v>
      </c>
      <c r="F215" s="2" t="s">
        <v>146</v>
      </c>
    </row>
    <row r="216" spans="5:6" ht="12.75" customHeight="1">
      <c r="E216" s="2" t="s">
        <v>65</v>
      </c>
      <c r="F216" s="2" t="s">
        <v>121</v>
      </c>
    </row>
    <row r="217" spans="5:6" ht="12.75" customHeight="1">
      <c r="E217" s="2" t="s">
        <v>65</v>
      </c>
      <c r="F217" s="2" t="s">
        <v>90</v>
      </c>
    </row>
    <row r="218" spans="5:6" ht="12.75" customHeight="1">
      <c r="E218" s="2" t="s">
        <v>65</v>
      </c>
      <c r="F218" s="2" t="s">
        <v>159</v>
      </c>
    </row>
    <row r="219" spans="5:6" ht="12.75" customHeight="1">
      <c r="E219" s="2" t="s">
        <v>65</v>
      </c>
      <c r="F219" s="2" t="s">
        <v>133</v>
      </c>
    </row>
    <row r="220" spans="5:6" ht="12.75" customHeight="1">
      <c r="E220" s="2" t="s">
        <v>66</v>
      </c>
      <c r="F220" s="2" t="s">
        <v>150</v>
      </c>
    </row>
    <row r="221" spans="5:6" ht="12.75" customHeight="1">
      <c r="E221" s="2" t="s">
        <v>66</v>
      </c>
      <c r="F221" s="2" t="s">
        <v>90</v>
      </c>
    </row>
    <row r="222" spans="5:6" ht="12.75" customHeight="1">
      <c r="E222" s="2" t="s">
        <v>66</v>
      </c>
      <c r="F222" s="2" t="s">
        <v>122</v>
      </c>
    </row>
    <row r="223" spans="5:6" ht="12.75" customHeight="1">
      <c r="E223" s="2" t="s">
        <v>67</v>
      </c>
      <c r="F223" s="2" t="s">
        <v>90</v>
      </c>
    </row>
    <row r="224" spans="5:6" ht="12.75" customHeight="1">
      <c r="E224" s="2" t="s">
        <v>67</v>
      </c>
      <c r="F224" s="2" t="s">
        <v>150</v>
      </c>
    </row>
    <row r="225" spans="5:6" ht="12.75" customHeight="1">
      <c r="E225" s="2" t="s">
        <v>68</v>
      </c>
      <c r="F225" s="2" t="s">
        <v>162</v>
      </c>
    </row>
    <row r="226" spans="5:6" ht="12.75" customHeight="1">
      <c r="E226" s="2" t="s">
        <v>68</v>
      </c>
      <c r="F226" s="2" t="s">
        <v>133</v>
      </c>
    </row>
    <row r="227" spans="5:6" ht="12.75" customHeight="1">
      <c r="E227" s="2" t="s">
        <v>68</v>
      </c>
      <c r="F227" s="2" t="s">
        <v>90</v>
      </c>
    </row>
    <row r="228" spans="5:6" ht="12.75" customHeight="1">
      <c r="E228" s="2" t="s">
        <v>69</v>
      </c>
      <c r="F228" s="2" t="s">
        <v>137</v>
      </c>
    </row>
    <row r="229" spans="5:6" ht="12.75" customHeight="1">
      <c r="E229" s="2" t="s">
        <v>69</v>
      </c>
      <c r="F229" s="2" t="s">
        <v>156</v>
      </c>
    </row>
    <row r="230" spans="5:6" ht="12.75" customHeight="1">
      <c r="E230" s="2" t="s">
        <v>69</v>
      </c>
      <c r="F230" s="2" t="s">
        <v>158</v>
      </c>
    </row>
    <row r="231" spans="5:6" ht="12.75" customHeight="1">
      <c r="E231" s="2" t="s">
        <v>69</v>
      </c>
      <c r="F231" s="2" t="s">
        <v>90</v>
      </c>
    </row>
    <row r="232" spans="5:6" ht="12.75" customHeight="1">
      <c r="E232" s="2" t="s">
        <v>70</v>
      </c>
      <c r="F232" s="2" t="s">
        <v>137</v>
      </c>
    </row>
    <row r="233" spans="5:6" ht="12.75" customHeight="1">
      <c r="E233" s="2" t="s">
        <v>70</v>
      </c>
      <c r="F233" s="2" t="s">
        <v>158</v>
      </c>
    </row>
    <row r="234" spans="5:6" ht="12.75" customHeight="1">
      <c r="E234" s="2" t="s">
        <v>70</v>
      </c>
      <c r="F234" s="2" t="s">
        <v>138</v>
      </c>
    </row>
    <row r="235" spans="5:6" ht="12.75" customHeight="1">
      <c r="E235" s="2" t="s">
        <v>70</v>
      </c>
      <c r="F235" s="2" t="s">
        <v>90</v>
      </c>
    </row>
    <row r="236" spans="5:6" ht="12.75" customHeight="1">
      <c r="E236" s="2" t="s">
        <v>71</v>
      </c>
      <c r="F236" s="2" t="s">
        <v>159</v>
      </c>
    </row>
    <row r="237" spans="5:6" ht="12.75" customHeight="1">
      <c r="E237" s="2" t="s">
        <v>71</v>
      </c>
      <c r="F237" s="2" t="s">
        <v>90</v>
      </c>
    </row>
    <row r="238" spans="5:6" ht="12.75" customHeight="1">
      <c r="E238" s="2" t="s">
        <v>71</v>
      </c>
      <c r="F238" s="2" t="s">
        <v>133</v>
      </c>
    </row>
    <row r="239" spans="5:6" ht="12.75" customHeight="1">
      <c r="E239" s="2" t="s">
        <v>72</v>
      </c>
      <c r="F239" s="2" t="s">
        <v>90</v>
      </c>
    </row>
    <row r="240" spans="5:6" ht="12.75" customHeight="1">
      <c r="E240" s="2" t="s">
        <v>72</v>
      </c>
      <c r="F240" s="2" t="s">
        <v>133</v>
      </c>
    </row>
    <row r="241" spans="5:6" ht="12.75" customHeight="1">
      <c r="E241" s="2" t="s">
        <v>73</v>
      </c>
      <c r="F241" s="2" t="s">
        <v>90</v>
      </c>
    </row>
  </sheetData>
  <hyperlinks>
    <hyperlink ref="H3" r:id="rId1" display="Show Map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88"/>
  <sheetViews>
    <sheetView workbookViewId="0" topLeftCell="B2">
      <selection activeCell="B2" sqref="B2"/>
    </sheetView>
  </sheetViews>
  <sheetFormatPr defaultColWidth="9.140625" defaultRowHeight="12.75"/>
  <cols>
    <col min="3" max="3" width="18.140625" style="0" customWidth="1"/>
    <col min="5" max="5" width="13.140625" style="0" customWidth="1"/>
    <col min="7" max="7" width="20.140625" style="0" customWidth="1"/>
    <col min="9" max="9" width="14.28125" style="0" customWidth="1"/>
    <col min="11" max="11" width="13.28125" style="0" customWidth="1"/>
    <col min="13" max="13" width="14.7109375" style="0" customWidth="1"/>
  </cols>
  <sheetData>
    <row r="1" spans="4:6" ht="12.75">
      <c r="D1" s="5">
        <v>38869</v>
      </c>
      <c r="F1" t="s">
        <v>81</v>
      </c>
    </row>
    <row r="2" spans="2:12" ht="12.75">
      <c r="B2" s="1" t="s">
        <v>74</v>
      </c>
      <c r="C2" s="1" t="s">
        <v>75</v>
      </c>
      <c r="D2" s="1" t="s">
        <v>82</v>
      </c>
      <c r="E2" s="1" t="s">
        <v>76</v>
      </c>
      <c r="F2" s="1" t="s">
        <v>82</v>
      </c>
      <c r="G2" s="1" t="s">
        <v>77</v>
      </c>
      <c r="H2" s="1" t="s">
        <v>82</v>
      </c>
      <c r="I2" s="1" t="s">
        <v>78</v>
      </c>
      <c r="J2" s="1" t="s">
        <v>82</v>
      </c>
      <c r="K2" s="1" t="s">
        <v>79</v>
      </c>
      <c r="L2" s="1" t="s">
        <v>80</v>
      </c>
    </row>
    <row r="3" spans="2:12" ht="12.75">
      <c r="B3" s="2" t="s">
        <v>0</v>
      </c>
      <c r="C3" s="3">
        <v>22995</v>
      </c>
      <c r="D3" s="6">
        <f>+C3/$C$77</f>
        <v>0.006493922767080401</v>
      </c>
      <c r="E3" s="3">
        <v>22995</v>
      </c>
      <c r="F3" s="6">
        <f>+E3/$E$77</f>
        <v>0.010843404173449197</v>
      </c>
      <c r="G3" s="3">
        <v>713</v>
      </c>
      <c r="H3" s="6">
        <f>+G3/$G$77</f>
        <v>0.0013275267227591703</v>
      </c>
      <c r="I3" s="3">
        <v>3278</v>
      </c>
      <c r="J3" s="6">
        <f>+I3/$I$77</f>
        <v>0.002735478099485283</v>
      </c>
      <c r="K3" s="3">
        <v>49981</v>
      </c>
      <c r="L3" s="6">
        <f>+K3/$K$77</f>
        <v>0.0067568700230253515</v>
      </c>
    </row>
    <row r="4" spans="2:12" ht="12.75">
      <c r="B4" s="2" t="s">
        <v>1</v>
      </c>
      <c r="C4" s="3">
        <v>7090</v>
      </c>
      <c r="D4" s="6">
        <f aca="true" t="shared" si="0" ref="D4:D67">+C4/$C$77</f>
        <v>0.0020022575524505344</v>
      </c>
      <c r="E4" s="3">
        <v>7090</v>
      </c>
      <c r="F4" s="6">
        <f aca="true" t="shared" si="1" ref="F4:F67">+E4/$E$77</f>
        <v>0.0033433240091217576</v>
      </c>
      <c r="G4" s="3">
        <v>323</v>
      </c>
      <c r="H4" s="6">
        <f aca="true" t="shared" si="2" ref="H4:H67">+G4/$G$77</f>
        <v>0.0006013900861868331</v>
      </c>
      <c r="I4" s="3">
        <v>24808</v>
      </c>
      <c r="J4" s="6">
        <f aca="true" t="shared" si="3" ref="J4:J67">+I4/$I$77</f>
        <v>0.020702178368526815</v>
      </c>
      <c r="K4" s="3">
        <v>39311</v>
      </c>
      <c r="L4" s="6">
        <f>+K4/$K$77</f>
        <v>0.005314405823716004</v>
      </c>
    </row>
    <row r="5" spans="2:12" ht="12.75">
      <c r="B5" s="2" t="s">
        <v>2</v>
      </c>
      <c r="C5" s="3">
        <v>0</v>
      </c>
      <c r="D5" s="6">
        <f t="shared" si="0"/>
        <v>0</v>
      </c>
      <c r="E5" s="3">
        <v>0</v>
      </c>
      <c r="F5" s="6">
        <f t="shared" si="1"/>
        <v>0</v>
      </c>
      <c r="G5" s="3">
        <v>0</v>
      </c>
      <c r="H5" s="6">
        <f t="shared" si="2"/>
        <v>0</v>
      </c>
      <c r="I5" s="3">
        <v>1786</v>
      </c>
      <c r="J5" s="6">
        <f t="shared" si="3"/>
        <v>0.0014904099712265758</v>
      </c>
      <c r="K5" s="3">
        <v>1786</v>
      </c>
      <c r="L5" s="6">
        <f aca="true" t="shared" si="4" ref="L5:L68">+K5/$K$77</f>
        <v>0.00024144714713837814</v>
      </c>
    </row>
    <row r="6" spans="2:12" ht="12.75">
      <c r="B6" s="2" t="s">
        <v>3</v>
      </c>
      <c r="C6" s="3">
        <v>23447</v>
      </c>
      <c r="D6" s="6">
        <f t="shared" si="0"/>
        <v>0.0066215702161223815</v>
      </c>
      <c r="E6" s="3">
        <v>23447</v>
      </c>
      <c r="F6" s="6">
        <f t="shared" si="1"/>
        <v>0.01105654697346655</v>
      </c>
      <c r="G6" s="3">
        <v>16506</v>
      </c>
      <c r="H6" s="6">
        <f t="shared" si="2"/>
        <v>0.03073233672631538</v>
      </c>
      <c r="I6" s="3">
        <v>21243</v>
      </c>
      <c r="J6" s="6">
        <f t="shared" si="3"/>
        <v>0.017727199898525278</v>
      </c>
      <c r="K6" s="3">
        <v>84643</v>
      </c>
      <c r="L6" s="6">
        <f t="shared" si="4"/>
        <v>0.011442783244811724</v>
      </c>
    </row>
    <row r="7" spans="2:12" ht="12.75">
      <c r="B7" s="2" t="s">
        <v>4</v>
      </c>
      <c r="C7" s="3">
        <v>0</v>
      </c>
      <c r="D7" s="6">
        <f t="shared" si="0"/>
        <v>0</v>
      </c>
      <c r="E7" s="3">
        <v>0</v>
      </c>
      <c r="F7" s="6">
        <f t="shared" si="1"/>
        <v>0</v>
      </c>
      <c r="G7" s="3">
        <v>0</v>
      </c>
      <c r="H7" s="6">
        <f t="shared" si="2"/>
        <v>0</v>
      </c>
      <c r="I7" s="3">
        <v>14604</v>
      </c>
      <c r="J7" s="6">
        <f t="shared" si="3"/>
        <v>0.012186980526199839</v>
      </c>
      <c r="K7" s="3">
        <v>14604</v>
      </c>
      <c r="L7" s="6">
        <f t="shared" si="4"/>
        <v>0.0019742968291203106</v>
      </c>
    </row>
    <row r="8" spans="2:12" ht="12.75">
      <c r="B8" s="2" t="s">
        <v>5</v>
      </c>
      <c r="C8" s="3">
        <v>39379</v>
      </c>
      <c r="D8" s="6">
        <f t="shared" si="0"/>
        <v>0.011120860388991481</v>
      </c>
      <c r="E8" s="3">
        <v>39379</v>
      </c>
      <c r="F8" s="6">
        <f t="shared" si="1"/>
        <v>0.018569359119210958</v>
      </c>
      <c r="G8" s="3">
        <v>2763</v>
      </c>
      <c r="H8" s="6">
        <f t="shared" si="2"/>
        <v>0.00514439878679325</v>
      </c>
      <c r="I8" s="3">
        <v>14408</v>
      </c>
      <c r="J8" s="6">
        <f t="shared" si="3"/>
        <v>0.012023419297554593</v>
      </c>
      <c r="K8" s="3">
        <v>95929</v>
      </c>
      <c r="L8" s="6">
        <f t="shared" si="4"/>
        <v>0.01296852372779254</v>
      </c>
    </row>
    <row r="9" spans="2:12" ht="12.75">
      <c r="B9" s="2" t="s">
        <v>6</v>
      </c>
      <c r="C9" s="3">
        <v>0</v>
      </c>
      <c r="D9" s="6">
        <f t="shared" si="0"/>
        <v>0</v>
      </c>
      <c r="E9" s="3">
        <v>0</v>
      </c>
      <c r="F9" s="6">
        <f t="shared" si="1"/>
        <v>0</v>
      </c>
      <c r="G9" s="3">
        <v>0</v>
      </c>
      <c r="H9" s="6">
        <f t="shared" si="2"/>
        <v>0</v>
      </c>
      <c r="I9" s="3">
        <v>2809</v>
      </c>
      <c r="J9" s="6">
        <f t="shared" si="3"/>
        <v>0.0023440994452270164</v>
      </c>
      <c r="K9" s="3">
        <v>2809</v>
      </c>
      <c r="L9" s="6">
        <f t="shared" si="4"/>
        <v>0.0003797452610927795</v>
      </c>
    </row>
    <row r="10" spans="2:12" ht="12.75">
      <c r="B10" s="2" t="s">
        <v>7</v>
      </c>
      <c r="C10" s="3">
        <v>7131</v>
      </c>
      <c r="D10" s="6">
        <f t="shared" si="0"/>
        <v>0.0020138361927397406</v>
      </c>
      <c r="E10" s="3">
        <v>7131</v>
      </c>
      <c r="F10" s="6">
        <f t="shared" si="1"/>
        <v>0.0033626577586808536</v>
      </c>
      <c r="G10" s="3">
        <v>442</v>
      </c>
      <c r="H10" s="6">
        <f t="shared" si="2"/>
        <v>0.0008229548547819822</v>
      </c>
      <c r="I10" s="3">
        <v>2767</v>
      </c>
      <c r="J10" s="6">
        <f t="shared" si="3"/>
        <v>0.0023090506105173207</v>
      </c>
      <c r="K10" s="3">
        <v>17471</v>
      </c>
      <c r="L10" s="6">
        <f t="shared" si="4"/>
        <v>0.0023618830390003385</v>
      </c>
    </row>
    <row r="11" spans="2:12" ht="12.75">
      <c r="B11" s="2" t="s">
        <v>8</v>
      </c>
      <c r="C11" s="3">
        <v>0</v>
      </c>
      <c r="D11" s="6">
        <f t="shared" si="0"/>
        <v>0</v>
      </c>
      <c r="E11" s="3">
        <v>0</v>
      </c>
      <c r="F11" s="6">
        <f t="shared" si="1"/>
        <v>0</v>
      </c>
      <c r="G11" s="3">
        <v>0</v>
      </c>
      <c r="H11" s="6">
        <f t="shared" si="2"/>
        <v>0</v>
      </c>
      <c r="I11" s="3">
        <v>508</v>
      </c>
      <c r="J11" s="6">
        <f t="shared" si="3"/>
        <v>0.00042392400077441233</v>
      </c>
      <c r="K11" s="3">
        <v>508</v>
      </c>
      <c r="L11" s="6">
        <f t="shared" si="4"/>
        <v>6.867589627452189E-05</v>
      </c>
    </row>
    <row r="12" spans="2:12" ht="12.75">
      <c r="B12" s="2" t="s">
        <v>9</v>
      </c>
      <c r="C12" s="3">
        <v>420</v>
      </c>
      <c r="D12" s="6">
        <f t="shared" si="0"/>
        <v>0.0001186104614991854</v>
      </c>
      <c r="E12" s="3">
        <v>420</v>
      </c>
      <c r="F12" s="6">
        <f t="shared" si="1"/>
        <v>0.0001980530442639123</v>
      </c>
      <c r="G12" s="3">
        <v>0</v>
      </c>
      <c r="H12" s="6">
        <f t="shared" si="2"/>
        <v>0</v>
      </c>
      <c r="I12" s="3">
        <v>662</v>
      </c>
      <c r="J12" s="6">
        <f t="shared" si="3"/>
        <v>0.0005524363947099625</v>
      </c>
      <c r="K12" s="3">
        <v>1502</v>
      </c>
      <c r="L12" s="6">
        <f t="shared" si="4"/>
        <v>0.00020305353583529898</v>
      </c>
    </row>
    <row r="13" spans="2:12" ht="12.75">
      <c r="B13" s="2" t="s">
        <v>10</v>
      </c>
      <c r="C13" s="3">
        <v>476</v>
      </c>
      <c r="D13" s="6">
        <f t="shared" si="0"/>
        <v>0.0001344251896990768</v>
      </c>
      <c r="E13" s="3">
        <v>476</v>
      </c>
      <c r="F13" s="6">
        <f t="shared" si="1"/>
        <v>0.00022446011683243392</v>
      </c>
      <c r="G13" s="3">
        <v>0</v>
      </c>
      <c r="H13" s="6">
        <f t="shared" si="2"/>
        <v>0</v>
      </c>
      <c r="I13" s="3">
        <v>1340</v>
      </c>
      <c r="J13" s="6">
        <f t="shared" si="3"/>
        <v>0.00111822472645219</v>
      </c>
      <c r="K13" s="3">
        <v>2292</v>
      </c>
      <c r="L13" s="6">
        <f t="shared" si="4"/>
        <v>0.00030985266586851213</v>
      </c>
    </row>
    <row r="14" spans="2:12" ht="12.75">
      <c r="B14" s="2" t="s">
        <v>11</v>
      </c>
      <c r="C14" s="3">
        <v>34925</v>
      </c>
      <c r="D14" s="6">
        <f t="shared" si="0"/>
        <v>0.009863024685378691</v>
      </c>
      <c r="E14" s="3">
        <v>34925</v>
      </c>
      <c r="F14" s="6">
        <f t="shared" si="1"/>
        <v>0.016469053740278898</v>
      </c>
      <c r="G14" s="3">
        <v>0</v>
      </c>
      <c r="H14" s="6">
        <f t="shared" si="2"/>
        <v>0</v>
      </c>
      <c r="I14" s="3">
        <v>11147</v>
      </c>
      <c r="J14" s="6">
        <f t="shared" si="3"/>
        <v>0.009302127631166092</v>
      </c>
      <c r="K14" s="3">
        <v>80997</v>
      </c>
      <c r="L14" s="6">
        <f t="shared" si="4"/>
        <v>0.010949884981392618</v>
      </c>
    </row>
    <row r="15" spans="2:12" ht="12.75">
      <c r="B15" s="2" t="s">
        <v>12</v>
      </c>
      <c r="C15" s="3">
        <v>0</v>
      </c>
      <c r="D15" s="6">
        <f t="shared" si="0"/>
        <v>0</v>
      </c>
      <c r="E15" s="3">
        <v>0</v>
      </c>
      <c r="F15" s="6">
        <f t="shared" si="1"/>
        <v>0</v>
      </c>
      <c r="G15" s="3">
        <v>0</v>
      </c>
      <c r="H15" s="6">
        <f t="shared" si="2"/>
        <v>0</v>
      </c>
      <c r="I15" s="3">
        <v>0</v>
      </c>
      <c r="J15" s="6">
        <f t="shared" si="3"/>
        <v>0</v>
      </c>
      <c r="K15" s="3">
        <v>0</v>
      </c>
      <c r="L15" s="6">
        <f t="shared" si="4"/>
        <v>0</v>
      </c>
    </row>
    <row r="16" spans="2:12" ht="12.75">
      <c r="B16" s="2" t="s">
        <v>13</v>
      </c>
      <c r="C16" s="3">
        <v>0</v>
      </c>
      <c r="D16" s="6">
        <f t="shared" si="0"/>
        <v>0</v>
      </c>
      <c r="E16" s="3">
        <v>0</v>
      </c>
      <c r="F16" s="6">
        <f t="shared" si="1"/>
        <v>0</v>
      </c>
      <c r="G16" s="3">
        <v>0</v>
      </c>
      <c r="H16" s="6">
        <f t="shared" si="2"/>
        <v>0</v>
      </c>
      <c r="I16" s="3">
        <v>1297</v>
      </c>
      <c r="J16" s="6">
        <f t="shared" si="3"/>
        <v>0.001082341395677978</v>
      </c>
      <c r="K16" s="3">
        <v>1297</v>
      </c>
      <c r="L16" s="6">
        <f t="shared" si="4"/>
        <v>0.00017533983753554113</v>
      </c>
    </row>
    <row r="17" spans="2:12" ht="12.75">
      <c r="B17" s="2" t="s">
        <v>14</v>
      </c>
      <c r="C17" s="3">
        <v>9292</v>
      </c>
      <c r="D17" s="6">
        <f t="shared" si="0"/>
        <v>0.0026241152577391206</v>
      </c>
      <c r="E17" s="3">
        <v>9292</v>
      </c>
      <c r="F17" s="6">
        <f t="shared" si="1"/>
        <v>0.004381687826905412</v>
      </c>
      <c r="G17" s="3">
        <v>1176</v>
      </c>
      <c r="H17" s="6">
        <f t="shared" si="2"/>
        <v>0.002189581242587355</v>
      </c>
      <c r="I17" s="3">
        <v>41547</v>
      </c>
      <c r="J17" s="6">
        <f t="shared" si="3"/>
        <v>0.03467080799246951</v>
      </c>
      <c r="K17" s="3">
        <v>61307</v>
      </c>
      <c r="L17" s="6">
        <f t="shared" si="4"/>
        <v>0.008288018056893925</v>
      </c>
    </row>
    <row r="18" spans="2:12" ht="12.75">
      <c r="B18" s="2" t="s">
        <v>15</v>
      </c>
      <c r="C18" s="3">
        <v>6440</v>
      </c>
      <c r="D18" s="6">
        <f t="shared" si="0"/>
        <v>0.0018186937429875095</v>
      </c>
      <c r="E18" s="3">
        <v>6440</v>
      </c>
      <c r="F18" s="6">
        <f t="shared" si="1"/>
        <v>0.0030368133453799882</v>
      </c>
      <c r="G18" s="3">
        <v>11586</v>
      </c>
      <c r="H18" s="6">
        <f t="shared" si="2"/>
        <v>0.021571843772633586</v>
      </c>
      <c r="I18" s="3">
        <v>0</v>
      </c>
      <c r="J18" s="6">
        <f t="shared" si="3"/>
        <v>0</v>
      </c>
      <c r="K18" s="3">
        <v>24466</v>
      </c>
      <c r="L18" s="6">
        <f t="shared" si="4"/>
        <v>0.003307528500496954</v>
      </c>
    </row>
    <row r="19" spans="2:12" ht="12.75">
      <c r="B19" s="2" t="s">
        <v>16</v>
      </c>
      <c r="C19" s="3">
        <v>19974</v>
      </c>
      <c r="D19" s="6">
        <f t="shared" si="0"/>
        <v>0.005640774661868402</v>
      </c>
      <c r="E19" s="3">
        <v>19974</v>
      </c>
      <c r="F19" s="6">
        <f t="shared" si="1"/>
        <v>0.009418836919350915</v>
      </c>
      <c r="G19" s="3">
        <v>4624</v>
      </c>
      <c r="H19" s="6">
        <f t="shared" si="2"/>
        <v>0.008609373865411505</v>
      </c>
      <c r="I19" s="3">
        <v>39018</v>
      </c>
      <c r="J19" s="6">
        <f t="shared" si="3"/>
        <v>0.03256036744530713</v>
      </c>
      <c r="K19" s="3">
        <v>83590</v>
      </c>
      <c r="L19" s="6">
        <f t="shared" si="4"/>
        <v>0.011300429467691506</v>
      </c>
    </row>
    <row r="20" spans="2:12" ht="12.75">
      <c r="B20" s="2" t="s">
        <v>17</v>
      </c>
      <c r="C20" s="3">
        <v>287</v>
      </c>
      <c r="D20" s="6">
        <f t="shared" si="0"/>
        <v>8.105048202444335E-05</v>
      </c>
      <c r="E20" s="3">
        <v>287</v>
      </c>
      <c r="F20" s="6">
        <f t="shared" si="1"/>
        <v>0.0001353362469136734</v>
      </c>
      <c r="G20" s="3">
        <v>0</v>
      </c>
      <c r="H20" s="6">
        <f t="shared" si="2"/>
        <v>0</v>
      </c>
      <c r="I20" s="3">
        <v>4389</v>
      </c>
      <c r="J20" s="6">
        <f t="shared" si="3"/>
        <v>0.0036626032271631806</v>
      </c>
      <c r="K20" s="3">
        <v>4963</v>
      </c>
      <c r="L20" s="6">
        <f t="shared" si="4"/>
        <v>0.0006709418763985278</v>
      </c>
    </row>
    <row r="21" spans="2:12" ht="12.75">
      <c r="B21" s="2" t="s">
        <v>18</v>
      </c>
      <c r="C21" s="3">
        <v>302160</v>
      </c>
      <c r="D21" s="6">
        <f t="shared" si="0"/>
        <v>0.08533175487284253</v>
      </c>
      <c r="E21" s="3">
        <v>302160</v>
      </c>
      <c r="F21" s="6">
        <f t="shared" si="1"/>
        <v>0.14248501870186603</v>
      </c>
      <c r="G21" s="3">
        <v>48371</v>
      </c>
      <c r="H21" s="6">
        <f t="shared" si="2"/>
        <v>0.09006142371189878</v>
      </c>
      <c r="I21" s="3">
        <v>32852</v>
      </c>
      <c r="J21" s="6">
        <f t="shared" si="3"/>
        <v>0.02741486471149802</v>
      </c>
      <c r="K21" s="3">
        <v>685543</v>
      </c>
      <c r="L21" s="6">
        <f t="shared" si="4"/>
        <v>0.09267771645615071</v>
      </c>
    </row>
    <row r="22" spans="2:12" ht="12.75">
      <c r="B22" s="2" t="s">
        <v>19</v>
      </c>
      <c r="C22" s="3">
        <v>0</v>
      </c>
      <c r="D22" s="6">
        <f t="shared" si="0"/>
        <v>0</v>
      </c>
      <c r="E22" s="3">
        <v>0</v>
      </c>
      <c r="F22" s="6">
        <f t="shared" si="1"/>
        <v>0</v>
      </c>
      <c r="G22" s="3">
        <v>0</v>
      </c>
      <c r="H22" s="6">
        <f t="shared" si="2"/>
        <v>0</v>
      </c>
      <c r="I22" s="3">
        <v>2485</v>
      </c>
      <c r="J22" s="6">
        <f t="shared" si="3"/>
        <v>0.002073722720323651</v>
      </c>
      <c r="K22" s="3">
        <v>2485</v>
      </c>
      <c r="L22" s="6">
        <f t="shared" si="4"/>
        <v>0.0003359440989019427</v>
      </c>
    </row>
    <row r="23" spans="2:12" ht="12.75">
      <c r="B23" s="2" t="s">
        <v>20</v>
      </c>
      <c r="C23" s="3">
        <v>10862</v>
      </c>
      <c r="D23" s="6">
        <f t="shared" si="0"/>
        <v>0.0030674924590575045</v>
      </c>
      <c r="E23" s="3">
        <v>10862</v>
      </c>
      <c r="F23" s="6">
        <f t="shared" si="1"/>
        <v>0.005122028968558607</v>
      </c>
      <c r="G23" s="3">
        <v>0</v>
      </c>
      <c r="H23" s="6">
        <f t="shared" si="2"/>
        <v>0</v>
      </c>
      <c r="I23" s="3">
        <v>2937</v>
      </c>
      <c r="J23" s="6">
        <f t="shared" si="3"/>
        <v>0.002450914941485136</v>
      </c>
      <c r="K23" s="3">
        <v>24661</v>
      </c>
      <c r="L23" s="6">
        <f t="shared" si="4"/>
        <v>0.0033338903110747722</v>
      </c>
    </row>
    <row r="24" spans="2:12" ht="12.75">
      <c r="B24" s="2" t="s">
        <v>21</v>
      </c>
      <c r="C24" s="3">
        <v>20100</v>
      </c>
      <c r="D24" s="6">
        <f t="shared" si="0"/>
        <v>0.005676357800318158</v>
      </c>
      <c r="E24" s="3">
        <v>20100</v>
      </c>
      <c r="F24" s="6">
        <f t="shared" si="1"/>
        <v>0.009478252832630088</v>
      </c>
      <c r="G24" s="3">
        <v>1182</v>
      </c>
      <c r="H24" s="6">
        <f t="shared" si="2"/>
        <v>0.0022007525754576987</v>
      </c>
      <c r="I24" s="3">
        <v>12220</v>
      </c>
      <c r="J24" s="6">
        <f t="shared" si="3"/>
        <v>0.01019754190839236</v>
      </c>
      <c r="K24" s="3">
        <v>53602</v>
      </c>
      <c r="L24" s="6">
        <f t="shared" si="4"/>
        <v>0.007246388567139611</v>
      </c>
    </row>
    <row r="25" spans="2:12" ht="12.75">
      <c r="B25" s="2" t="s">
        <v>22</v>
      </c>
      <c r="C25" s="3">
        <v>291766</v>
      </c>
      <c r="D25" s="6">
        <f t="shared" si="0"/>
        <v>0.0823964283565984</v>
      </c>
      <c r="E25" s="3">
        <v>291766</v>
      </c>
      <c r="F25" s="6">
        <f t="shared" si="1"/>
        <v>0.1375836774112015</v>
      </c>
      <c r="G25" s="3">
        <v>119138</v>
      </c>
      <c r="H25" s="6">
        <f t="shared" si="2"/>
        <v>0.22182170925116693</v>
      </c>
      <c r="I25" s="3">
        <v>33273</v>
      </c>
      <c r="J25" s="6">
        <f t="shared" si="3"/>
        <v>0.027766187554659493</v>
      </c>
      <c r="K25" s="3">
        <v>735943</v>
      </c>
      <c r="L25" s="6">
        <f t="shared" si="4"/>
        <v>0.09949123057472532</v>
      </c>
    </row>
    <row r="26" spans="2:12" ht="12.75">
      <c r="B26" s="2" t="s">
        <v>23</v>
      </c>
      <c r="C26" s="3">
        <v>154975</v>
      </c>
      <c r="D26" s="6">
        <f t="shared" si="0"/>
        <v>0.04376584826389585</v>
      </c>
      <c r="E26" s="3">
        <v>154975</v>
      </c>
      <c r="F26" s="6">
        <f t="shared" si="1"/>
        <v>0.07307921555904716</v>
      </c>
      <c r="G26" s="3">
        <v>26683</v>
      </c>
      <c r="H26" s="6">
        <f t="shared" si="2"/>
        <v>0.04968077916322993</v>
      </c>
      <c r="I26" s="3">
        <v>64712</v>
      </c>
      <c r="J26" s="6">
        <f t="shared" si="3"/>
        <v>0.05400190932699561</v>
      </c>
      <c r="K26" s="3">
        <v>401345</v>
      </c>
      <c r="L26" s="6">
        <f t="shared" si="4"/>
        <v>0.054257337776177146</v>
      </c>
    </row>
    <row r="27" spans="2:12" ht="12.75">
      <c r="B27" s="2" t="s">
        <v>24</v>
      </c>
      <c r="C27" s="3">
        <v>106939</v>
      </c>
      <c r="D27" s="6">
        <f t="shared" si="0"/>
        <v>0.03020020033871759</v>
      </c>
      <c r="E27" s="3">
        <v>106939</v>
      </c>
      <c r="F27" s="6">
        <f t="shared" si="1"/>
        <v>0.050427605953663135</v>
      </c>
      <c r="G27" s="3">
        <v>32265</v>
      </c>
      <c r="H27" s="6">
        <f t="shared" si="2"/>
        <v>0.06007384251027297</v>
      </c>
      <c r="I27" s="3">
        <v>67675</v>
      </c>
      <c r="J27" s="6">
        <f t="shared" si="3"/>
        <v>0.05647452116615818</v>
      </c>
      <c r="K27" s="3">
        <v>313818</v>
      </c>
      <c r="L27" s="6">
        <f t="shared" si="4"/>
        <v>0.04242467011235809</v>
      </c>
    </row>
    <row r="28" spans="2:12" ht="12.75">
      <c r="B28" s="2" t="s">
        <v>25</v>
      </c>
      <c r="C28" s="3">
        <v>105199</v>
      </c>
      <c r="D28" s="6">
        <f t="shared" si="0"/>
        <v>0.029708814141078108</v>
      </c>
      <c r="E28" s="3">
        <v>105199</v>
      </c>
      <c r="F28" s="6">
        <f t="shared" si="1"/>
        <v>0.04960710048456978</v>
      </c>
      <c r="G28" s="3">
        <v>53668</v>
      </c>
      <c r="H28" s="6">
        <f t="shared" si="2"/>
        <v>0.09992384874760049</v>
      </c>
      <c r="I28" s="3">
        <v>78943</v>
      </c>
      <c r="J28" s="6">
        <f t="shared" si="3"/>
        <v>0.06587762282113077</v>
      </c>
      <c r="K28" s="3">
        <v>343009</v>
      </c>
      <c r="L28" s="6">
        <f t="shared" si="4"/>
        <v>0.04637096556147142</v>
      </c>
    </row>
    <row r="29" spans="2:12" ht="12.75">
      <c r="B29" s="2" t="s">
        <v>26</v>
      </c>
      <c r="C29" s="3">
        <v>3117</v>
      </c>
      <c r="D29" s="6">
        <f t="shared" si="0"/>
        <v>0.000880259067840383</v>
      </c>
      <c r="E29" s="3">
        <v>3117</v>
      </c>
      <c r="F29" s="6">
        <f t="shared" si="1"/>
        <v>0.0014698365213586062</v>
      </c>
      <c r="G29" s="3">
        <v>0</v>
      </c>
      <c r="H29" s="6">
        <f t="shared" si="2"/>
        <v>0</v>
      </c>
      <c r="I29" s="3">
        <v>21428</v>
      </c>
      <c r="J29" s="6">
        <f t="shared" si="3"/>
        <v>0.017881581670460844</v>
      </c>
      <c r="K29" s="3">
        <v>27662</v>
      </c>
      <c r="L29" s="6">
        <f t="shared" si="4"/>
        <v>0.0037395918164287883</v>
      </c>
    </row>
    <row r="30" spans="2:12" ht="12.75">
      <c r="B30" s="2" t="s">
        <v>27</v>
      </c>
      <c r="C30" s="3">
        <v>4424</v>
      </c>
      <c r="D30" s="6">
        <f t="shared" si="0"/>
        <v>0.0012493635277914196</v>
      </c>
      <c r="E30" s="3">
        <v>4424</v>
      </c>
      <c r="F30" s="6">
        <f t="shared" si="1"/>
        <v>0.0020861587329132096</v>
      </c>
      <c r="G30" s="3">
        <v>143</v>
      </c>
      <c r="H30" s="6">
        <f t="shared" si="2"/>
        <v>0.0002662501000765236</v>
      </c>
      <c r="I30" s="3">
        <v>602</v>
      </c>
      <c r="J30" s="6">
        <f t="shared" si="3"/>
        <v>0.0005023666308389689</v>
      </c>
      <c r="K30" s="3">
        <v>9593</v>
      </c>
      <c r="L30" s="6">
        <f t="shared" si="4"/>
        <v>0.0012968658916564734</v>
      </c>
    </row>
    <row r="31" spans="2:12" ht="12.75">
      <c r="B31" s="2" t="s">
        <v>28</v>
      </c>
      <c r="C31" s="3">
        <v>4498</v>
      </c>
      <c r="D31" s="6">
        <f t="shared" si="0"/>
        <v>0.0012702615614841332</v>
      </c>
      <c r="E31" s="3">
        <v>4498</v>
      </c>
      <c r="F31" s="6">
        <f t="shared" si="1"/>
        <v>0.0021210537930930417</v>
      </c>
      <c r="G31" s="3">
        <v>0</v>
      </c>
      <c r="H31" s="6">
        <f t="shared" si="2"/>
        <v>0</v>
      </c>
      <c r="I31" s="3">
        <v>14591</v>
      </c>
      <c r="J31" s="6">
        <f t="shared" si="3"/>
        <v>0.012176132077361124</v>
      </c>
      <c r="K31" s="3">
        <v>23587</v>
      </c>
      <c r="L31" s="6">
        <f t="shared" si="4"/>
        <v>0.0031886975697384802</v>
      </c>
    </row>
    <row r="32" spans="2:12" ht="12.75">
      <c r="B32" s="2" t="s">
        <v>29</v>
      </c>
      <c r="C32" s="3">
        <v>6050</v>
      </c>
      <c r="D32" s="6">
        <f t="shared" si="0"/>
        <v>0.0017085554573096945</v>
      </c>
      <c r="E32" s="3">
        <v>6050</v>
      </c>
      <c r="F32" s="6">
        <f t="shared" si="1"/>
        <v>0.002852906947134927</v>
      </c>
      <c r="G32" s="3">
        <v>0</v>
      </c>
      <c r="H32" s="6">
        <f t="shared" si="2"/>
        <v>0</v>
      </c>
      <c r="I32" s="3">
        <v>4307</v>
      </c>
      <c r="J32" s="6">
        <f t="shared" si="3"/>
        <v>0.003594174549872823</v>
      </c>
      <c r="K32" s="3">
        <v>16407</v>
      </c>
      <c r="L32" s="6">
        <f t="shared" si="4"/>
        <v>0.0022180421853859856</v>
      </c>
    </row>
    <row r="33" spans="2:12" ht="12.75">
      <c r="B33" s="2" t="s">
        <v>30</v>
      </c>
      <c r="C33" s="3">
        <v>1051114</v>
      </c>
      <c r="D33" s="6">
        <f t="shared" si="0"/>
        <v>0.29684075387679704</v>
      </c>
      <c r="E33" s="3">
        <v>0</v>
      </c>
      <c r="F33" s="6">
        <f t="shared" si="1"/>
        <v>0</v>
      </c>
      <c r="G33" s="3">
        <v>0</v>
      </c>
      <c r="H33" s="6">
        <f t="shared" si="2"/>
        <v>0</v>
      </c>
      <c r="I33" s="3">
        <v>0</v>
      </c>
      <c r="J33" s="6">
        <f t="shared" si="3"/>
        <v>0</v>
      </c>
      <c r="K33" s="3">
        <v>1051114</v>
      </c>
      <c r="L33" s="6">
        <f t="shared" si="4"/>
        <v>0.1420988110958618</v>
      </c>
    </row>
    <row r="34" spans="2:12" ht="12.75">
      <c r="B34" s="2" t="s">
        <v>31</v>
      </c>
      <c r="C34" s="3">
        <v>316632</v>
      </c>
      <c r="D34" s="6">
        <f t="shared" si="0"/>
        <v>0.0894187324890716</v>
      </c>
      <c r="E34" s="3">
        <v>0</v>
      </c>
      <c r="F34" s="6">
        <f t="shared" si="1"/>
        <v>0</v>
      </c>
      <c r="G34" s="3">
        <v>0</v>
      </c>
      <c r="H34" s="6">
        <f t="shared" si="2"/>
        <v>0</v>
      </c>
      <c r="I34" s="3">
        <v>0</v>
      </c>
      <c r="J34" s="6">
        <f t="shared" si="3"/>
        <v>0</v>
      </c>
      <c r="K34" s="3">
        <v>316632</v>
      </c>
      <c r="L34" s="6">
        <f t="shared" si="4"/>
        <v>0.04280509131731184</v>
      </c>
    </row>
    <row r="35" spans="2:12" ht="12.75">
      <c r="B35" s="2" t="s">
        <v>32</v>
      </c>
      <c r="C35" s="3">
        <v>57315</v>
      </c>
      <c r="D35" s="6">
        <f t="shared" si="0"/>
        <v>0.016186091906728123</v>
      </c>
      <c r="E35" s="3">
        <v>4701</v>
      </c>
      <c r="F35" s="6">
        <f t="shared" si="1"/>
        <v>0.0022167794311539323</v>
      </c>
      <c r="G35" s="3">
        <v>4999</v>
      </c>
      <c r="H35" s="6">
        <f t="shared" si="2"/>
        <v>0.009307582169807984</v>
      </c>
      <c r="I35" s="3">
        <v>8469</v>
      </c>
      <c r="J35" s="6">
        <f t="shared" si="3"/>
        <v>0.007067347170390745</v>
      </c>
      <c r="K35" s="3">
        <v>75484</v>
      </c>
      <c r="L35" s="6">
        <f t="shared" si="4"/>
        <v>0.010204589280287422</v>
      </c>
    </row>
    <row r="36" spans="2:12" ht="12.75">
      <c r="B36" s="2" t="s">
        <v>33</v>
      </c>
      <c r="C36" s="3">
        <v>82779</v>
      </c>
      <c r="D36" s="6">
        <f t="shared" si="0"/>
        <v>0.023377274743907304</v>
      </c>
      <c r="E36" s="3">
        <v>82779</v>
      </c>
      <c r="F36" s="6">
        <f t="shared" si="1"/>
        <v>0.03903484035981523</v>
      </c>
      <c r="G36" s="3">
        <v>9565</v>
      </c>
      <c r="H36" s="6">
        <f t="shared" si="2"/>
        <v>0.017808966484139502</v>
      </c>
      <c r="I36" s="3">
        <v>8648</v>
      </c>
      <c r="J36" s="6">
        <f t="shared" si="3"/>
        <v>0.0072167219659392086</v>
      </c>
      <c r="K36" s="3">
        <v>183771</v>
      </c>
      <c r="L36" s="6">
        <f t="shared" si="4"/>
        <v>0.024843775854852684</v>
      </c>
    </row>
    <row r="37" spans="2:12" ht="12.75">
      <c r="B37" s="2" t="s">
        <v>34</v>
      </c>
      <c r="C37" s="3">
        <v>15914</v>
      </c>
      <c r="D37" s="6">
        <f t="shared" si="0"/>
        <v>0.004494206867376277</v>
      </c>
      <c r="E37" s="3">
        <v>15914</v>
      </c>
      <c r="F37" s="6">
        <f t="shared" si="1"/>
        <v>0.007504324158133096</v>
      </c>
      <c r="G37" s="3">
        <v>1973</v>
      </c>
      <c r="H37" s="6">
        <f t="shared" si="2"/>
        <v>0.0036735066255313364</v>
      </c>
      <c r="I37" s="3">
        <v>41092</v>
      </c>
      <c r="J37" s="6">
        <f t="shared" si="3"/>
        <v>0.034291112283114475</v>
      </c>
      <c r="K37" s="3">
        <v>74893</v>
      </c>
      <c r="L37" s="6">
        <f t="shared" si="4"/>
        <v>0.010124692715920803</v>
      </c>
    </row>
    <row r="38" spans="2:12" ht="12.75">
      <c r="B38" s="2" t="s">
        <v>35</v>
      </c>
      <c r="C38" s="3">
        <v>10861</v>
      </c>
      <c r="D38" s="6">
        <f t="shared" si="0"/>
        <v>0.003067210053196792</v>
      </c>
      <c r="E38" s="3">
        <v>10861</v>
      </c>
      <c r="F38" s="6">
        <f t="shared" si="1"/>
        <v>0.005121557413691313</v>
      </c>
      <c r="G38" s="3">
        <v>198</v>
      </c>
      <c r="H38" s="6">
        <f t="shared" si="2"/>
        <v>0.0003686539847213404</v>
      </c>
      <c r="I38" s="3">
        <v>24770</v>
      </c>
      <c r="J38" s="6">
        <f t="shared" si="3"/>
        <v>0.020670467518075185</v>
      </c>
      <c r="K38" s="3">
        <v>46690</v>
      </c>
      <c r="L38" s="6">
        <f t="shared" si="4"/>
        <v>0.006311963773735093</v>
      </c>
    </row>
    <row r="39" spans="2:12" ht="12.75">
      <c r="B39" s="2" t="s">
        <v>36</v>
      </c>
      <c r="C39" s="3">
        <v>5154</v>
      </c>
      <c r="D39" s="6">
        <f t="shared" si="0"/>
        <v>0.0014555198061114323</v>
      </c>
      <c r="E39" s="3">
        <v>5154</v>
      </c>
      <c r="F39" s="6">
        <f t="shared" si="1"/>
        <v>0.002430393786038581</v>
      </c>
      <c r="G39" s="3">
        <v>0</v>
      </c>
      <c r="H39" s="6">
        <f t="shared" si="2"/>
        <v>0</v>
      </c>
      <c r="I39" s="3">
        <v>18641</v>
      </c>
      <c r="J39" s="6">
        <f t="shared" si="3"/>
        <v>0.01555584113865319</v>
      </c>
      <c r="K39" s="3">
        <v>28949</v>
      </c>
      <c r="L39" s="6">
        <f t="shared" si="4"/>
        <v>0.00391357976624239</v>
      </c>
    </row>
    <row r="40" spans="2:12" ht="12.75">
      <c r="B40" s="2" t="s">
        <v>37</v>
      </c>
      <c r="C40" s="3">
        <v>11949</v>
      </c>
      <c r="D40" s="6">
        <f t="shared" si="0"/>
        <v>0.0033744676296518245</v>
      </c>
      <c r="E40" s="3">
        <v>11949</v>
      </c>
      <c r="F40" s="6">
        <f t="shared" si="1"/>
        <v>0.005634609109308304</v>
      </c>
      <c r="G40" s="3">
        <v>592</v>
      </c>
      <c r="H40" s="6">
        <f t="shared" si="2"/>
        <v>0.0011022381765405734</v>
      </c>
      <c r="I40" s="3">
        <v>31188</v>
      </c>
      <c r="J40" s="6">
        <f t="shared" si="3"/>
        <v>0.026026263260142464</v>
      </c>
      <c r="K40" s="3">
        <v>55678</v>
      </c>
      <c r="L40" s="6">
        <f t="shared" si="4"/>
        <v>0.007527040458214232</v>
      </c>
    </row>
    <row r="41" spans="2:12" ht="12.75">
      <c r="B41" s="2" t="s">
        <v>38</v>
      </c>
      <c r="C41" s="3">
        <v>1222</v>
      </c>
      <c r="D41" s="6">
        <f t="shared" si="0"/>
        <v>0.00034509996179048707</v>
      </c>
      <c r="E41" s="3">
        <v>1222</v>
      </c>
      <c r="F41" s="6">
        <f t="shared" si="1"/>
        <v>0.0005762400478345257</v>
      </c>
      <c r="G41" s="3">
        <v>0</v>
      </c>
      <c r="H41" s="6">
        <f t="shared" si="2"/>
        <v>0</v>
      </c>
      <c r="I41" s="3">
        <v>93</v>
      </c>
      <c r="J41" s="6">
        <f t="shared" si="3"/>
        <v>7.760813400004006E-05</v>
      </c>
      <c r="K41" s="3">
        <v>2537</v>
      </c>
      <c r="L41" s="6">
        <f t="shared" si="4"/>
        <v>0.00034297391505602764</v>
      </c>
    </row>
    <row r="42" spans="2:12" ht="12.75">
      <c r="B42" s="2" t="s">
        <v>39</v>
      </c>
      <c r="C42" s="3">
        <v>126149</v>
      </c>
      <c r="D42" s="6">
        <f t="shared" si="0"/>
        <v>0.03562521692300176</v>
      </c>
      <c r="E42" s="3">
        <v>126149</v>
      </c>
      <c r="F42" s="6">
        <f t="shared" si="1"/>
        <v>0.059486174954400645</v>
      </c>
      <c r="G42" s="3">
        <v>58882</v>
      </c>
      <c r="H42" s="6">
        <f t="shared" si="2"/>
        <v>0.10963173701192912</v>
      </c>
      <c r="I42" s="3">
        <v>12946</v>
      </c>
      <c r="J42" s="6">
        <f t="shared" si="3"/>
        <v>0.010803386051231382</v>
      </c>
      <c r="K42" s="3">
        <v>324126</v>
      </c>
      <c r="L42" s="6">
        <f t="shared" si="4"/>
        <v>0.043818195976133234</v>
      </c>
    </row>
    <row r="43" spans="2:12" ht="12.75">
      <c r="B43" s="2" t="s">
        <v>40</v>
      </c>
      <c r="C43" s="3">
        <v>3136</v>
      </c>
      <c r="D43" s="6">
        <f t="shared" si="0"/>
        <v>0.0008856247791939176</v>
      </c>
      <c r="E43" s="3">
        <v>3136</v>
      </c>
      <c r="F43" s="6">
        <f t="shared" si="1"/>
        <v>0.0014787960638372117</v>
      </c>
      <c r="G43" s="3">
        <v>0</v>
      </c>
      <c r="H43" s="6">
        <f t="shared" si="2"/>
        <v>0</v>
      </c>
      <c r="I43" s="3">
        <v>0</v>
      </c>
      <c r="J43" s="6">
        <f t="shared" si="3"/>
        <v>0</v>
      </c>
      <c r="K43" s="3">
        <v>6272</v>
      </c>
      <c r="L43" s="6">
        <f t="shared" si="4"/>
        <v>0.0008479039792003962</v>
      </c>
    </row>
    <row r="44" spans="2:12" ht="12.75">
      <c r="B44" s="2" t="s">
        <v>41</v>
      </c>
      <c r="C44" s="3">
        <v>1851</v>
      </c>
      <c r="D44" s="6">
        <f t="shared" si="0"/>
        <v>0.0005227332481785528</v>
      </c>
      <c r="E44" s="3">
        <v>1851</v>
      </c>
      <c r="F44" s="6">
        <f t="shared" si="1"/>
        <v>0.0008728480593630991</v>
      </c>
      <c r="G44" s="3">
        <v>5730</v>
      </c>
      <c r="H44" s="6">
        <f t="shared" si="2"/>
        <v>0.010668622891178184</v>
      </c>
      <c r="I44" s="3">
        <v>0</v>
      </c>
      <c r="J44" s="6">
        <f t="shared" si="3"/>
        <v>0</v>
      </c>
      <c r="K44" s="3">
        <v>9432</v>
      </c>
      <c r="L44" s="6">
        <f t="shared" si="4"/>
        <v>0.001275100499333249</v>
      </c>
    </row>
    <row r="45" spans="2:12" ht="12.75">
      <c r="B45" s="2" t="s">
        <v>42</v>
      </c>
      <c r="C45" s="3">
        <v>0</v>
      </c>
      <c r="D45" s="6">
        <f t="shared" si="0"/>
        <v>0</v>
      </c>
      <c r="E45" s="3">
        <v>0</v>
      </c>
      <c r="F45" s="6">
        <f t="shared" si="1"/>
        <v>0</v>
      </c>
      <c r="G45" s="3">
        <v>0</v>
      </c>
      <c r="H45" s="6">
        <f t="shared" si="2"/>
        <v>0</v>
      </c>
      <c r="I45" s="3">
        <v>25407</v>
      </c>
      <c r="J45" s="6">
        <f t="shared" si="3"/>
        <v>0.021202041511172234</v>
      </c>
      <c r="K45" s="3">
        <v>25407</v>
      </c>
      <c r="L45" s="6">
        <f t="shared" si="4"/>
        <v>0.0034347411351314523</v>
      </c>
    </row>
    <row r="46" spans="2:12" ht="12.75">
      <c r="B46" s="2" t="s">
        <v>43</v>
      </c>
      <c r="C46" s="3">
        <v>43459</v>
      </c>
      <c r="D46" s="6">
        <f t="shared" si="0"/>
        <v>0.012273076300697853</v>
      </c>
      <c r="E46" s="3">
        <v>43459</v>
      </c>
      <c r="F46" s="6">
        <f t="shared" si="1"/>
        <v>0.020493302977774675</v>
      </c>
      <c r="G46" s="3">
        <v>8857</v>
      </c>
      <c r="H46" s="6">
        <f t="shared" si="2"/>
        <v>0.01649074920543895</v>
      </c>
      <c r="I46" s="3">
        <v>47484</v>
      </c>
      <c r="J46" s="6">
        <f t="shared" si="3"/>
        <v>0.03962521112750432</v>
      </c>
      <c r="K46" s="3">
        <v>143259</v>
      </c>
      <c r="L46" s="6">
        <f t="shared" si="4"/>
        <v>0.019367008315731755</v>
      </c>
    </row>
    <row r="47" spans="2:12" ht="12.75">
      <c r="B47" s="2" t="s">
        <v>44</v>
      </c>
      <c r="C47" s="3">
        <v>593</v>
      </c>
      <c r="D47" s="6">
        <f t="shared" si="0"/>
        <v>0.00016746667540242129</v>
      </c>
      <c r="E47" s="3">
        <v>593</v>
      </c>
      <c r="F47" s="6">
        <f t="shared" si="1"/>
        <v>0.00027963203630595237</v>
      </c>
      <c r="G47" s="3">
        <v>0</v>
      </c>
      <c r="H47" s="6">
        <f t="shared" si="2"/>
        <v>0</v>
      </c>
      <c r="I47" s="3">
        <v>7630</v>
      </c>
      <c r="J47" s="6">
        <f t="shared" si="3"/>
        <v>0.006367204972261351</v>
      </c>
      <c r="K47" s="3">
        <v>8816</v>
      </c>
      <c r="L47" s="6">
        <f t="shared" si="4"/>
        <v>0.0011918242156617816</v>
      </c>
    </row>
    <row r="48" spans="2:12" ht="12.75">
      <c r="B48" s="2" t="s">
        <v>45</v>
      </c>
      <c r="C48" s="3">
        <v>93</v>
      </c>
      <c r="D48" s="6">
        <f t="shared" si="0"/>
        <v>2.6263745046248196E-05</v>
      </c>
      <c r="E48" s="3">
        <v>93</v>
      </c>
      <c r="F48" s="6">
        <f t="shared" si="1"/>
        <v>4.385460265843772E-05</v>
      </c>
      <c r="G48" s="3">
        <v>0</v>
      </c>
      <c r="H48" s="6">
        <f t="shared" si="2"/>
        <v>0</v>
      </c>
      <c r="I48" s="3">
        <v>1327</v>
      </c>
      <c r="J48" s="6">
        <f t="shared" si="3"/>
        <v>0.0011073762776134747</v>
      </c>
      <c r="K48" s="3">
        <v>1513</v>
      </c>
      <c r="L48" s="6">
        <f t="shared" si="4"/>
        <v>0.00020454061232943232</v>
      </c>
    </row>
    <row r="49" spans="2:12" ht="12.75">
      <c r="B49" s="2" t="s">
        <v>46</v>
      </c>
      <c r="C49" s="3">
        <v>149348</v>
      </c>
      <c r="D49" s="6">
        <f t="shared" si="0"/>
        <v>0.04217675048566748</v>
      </c>
      <c r="E49" s="3">
        <v>149348</v>
      </c>
      <c r="F49" s="6">
        <f t="shared" si="1"/>
        <v>0.07042577632077802</v>
      </c>
      <c r="G49" s="3">
        <v>34226</v>
      </c>
      <c r="H49" s="6">
        <f t="shared" si="2"/>
        <v>0.06372500647006363</v>
      </c>
      <c r="I49" s="3">
        <v>51307</v>
      </c>
      <c r="J49" s="6">
        <f t="shared" si="3"/>
        <v>0.04281548958215113</v>
      </c>
      <c r="K49" s="3">
        <v>384229</v>
      </c>
      <c r="L49" s="6">
        <f t="shared" si="4"/>
        <v>0.051943446751305654</v>
      </c>
    </row>
    <row r="50" spans="2:12" ht="12.75">
      <c r="B50" s="2" t="s">
        <v>47</v>
      </c>
      <c r="C50" s="3">
        <v>0</v>
      </c>
      <c r="D50" s="6">
        <f t="shared" si="0"/>
        <v>0</v>
      </c>
      <c r="E50" s="3">
        <v>0</v>
      </c>
      <c r="F50" s="6">
        <f t="shared" si="1"/>
        <v>0</v>
      </c>
      <c r="G50" s="3">
        <v>0</v>
      </c>
      <c r="H50" s="6">
        <f t="shared" si="2"/>
        <v>0</v>
      </c>
      <c r="I50" s="3">
        <v>3584</v>
      </c>
      <c r="J50" s="6">
        <f t="shared" si="3"/>
        <v>0.00299083389522735</v>
      </c>
      <c r="K50" s="3">
        <v>3584</v>
      </c>
      <c r="L50" s="6">
        <f t="shared" si="4"/>
        <v>0.0004845165595430836</v>
      </c>
    </row>
    <row r="51" spans="2:12" ht="12.75">
      <c r="B51" s="2" t="s">
        <v>48</v>
      </c>
      <c r="C51" s="3">
        <v>0</v>
      </c>
      <c r="D51" s="6">
        <f t="shared" si="0"/>
        <v>0</v>
      </c>
      <c r="E51" s="3">
        <v>0</v>
      </c>
      <c r="F51" s="6">
        <f t="shared" si="1"/>
        <v>0</v>
      </c>
      <c r="G51" s="3">
        <v>0</v>
      </c>
      <c r="H51" s="6">
        <f t="shared" si="2"/>
        <v>0</v>
      </c>
      <c r="I51" s="3">
        <v>4942</v>
      </c>
      <c r="J51" s="6">
        <f t="shared" si="3"/>
        <v>0.004124079550840838</v>
      </c>
      <c r="K51" s="3">
        <v>4942</v>
      </c>
      <c r="L51" s="6">
        <f t="shared" si="4"/>
        <v>0.0006681029121824551</v>
      </c>
    </row>
    <row r="52" spans="2:12" ht="12.75">
      <c r="B52" s="2" t="s">
        <v>49</v>
      </c>
      <c r="C52" s="3">
        <v>0</v>
      </c>
      <c r="D52" s="6">
        <f t="shared" si="0"/>
        <v>0</v>
      </c>
      <c r="E52" s="3">
        <v>0</v>
      </c>
      <c r="F52" s="6">
        <f t="shared" si="1"/>
        <v>0</v>
      </c>
      <c r="G52" s="3">
        <v>0</v>
      </c>
      <c r="H52" s="6">
        <f t="shared" si="2"/>
        <v>0</v>
      </c>
      <c r="I52" s="3">
        <v>27023</v>
      </c>
      <c r="J52" s="6">
        <f t="shared" si="3"/>
        <v>0.022550587151430993</v>
      </c>
      <c r="K52" s="3">
        <v>27023</v>
      </c>
      <c r="L52" s="6">
        <f t="shared" si="4"/>
        <v>0.0036532061909968602</v>
      </c>
    </row>
    <row r="53" spans="2:12" ht="12.75">
      <c r="B53" s="2" t="s">
        <v>50</v>
      </c>
      <c r="C53" s="3">
        <v>103321</v>
      </c>
      <c r="D53" s="6">
        <f t="shared" si="0"/>
        <v>0.02917845593466032</v>
      </c>
      <c r="E53" s="3">
        <v>103321</v>
      </c>
      <c r="F53" s="6">
        <f t="shared" si="1"/>
        <v>0.04872152044378972</v>
      </c>
      <c r="G53" s="3">
        <v>5388</v>
      </c>
      <c r="H53" s="6">
        <f t="shared" si="2"/>
        <v>0.010031856917568596</v>
      </c>
      <c r="I53" s="3">
        <v>9234</v>
      </c>
      <c r="J53" s="6">
        <f t="shared" si="3"/>
        <v>0.007705736659745913</v>
      </c>
      <c r="K53" s="3">
        <v>221264</v>
      </c>
      <c r="L53" s="6">
        <f t="shared" si="4"/>
        <v>0.0299124084907201</v>
      </c>
    </row>
    <row r="54" spans="2:12" ht="12.75">
      <c r="B54" s="2" t="s">
        <v>51</v>
      </c>
      <c r="C54" s="3">
        <v>0</v>
      </c>
      <c r="D54" s="6">
        <f t="shared" si="0"/>
        <v>0</v>
      </c>
      <c r="E54" s="3">
        <v>0</v>
      </c>
      <c r="F54" s="6">
        <f t="shared" si="1"/>
        <v>0</v>
      </c>
      <c r="G54" s="3">
        <v>0</v>
      </c>
      <c r="H54" s="6">
        <f t="shared" si="2"/>
        <v>0</v>
      </c>
      <c r="I54" s="3">
        <v>2944</v>
      </c>
      <c r="J54" s="6">
        <f t="shared" si="3"/>
        <v>0.0024567564139367517</v>
      </c>
      <c r="K54" s="3">
        <v>2944</v>
      </c>
      <c r="L54" s="6">
        <f t="shared" si="4"/>
        <v>0.0003979957453389615</v>
      </c>
    </row>
    <row r="55" spans="2:12" ht="12.75">
      <c r="B55" s="2" t="s">
        <v>52</v>
      </c>
      <c r="C55" s="3">
        <v>1040</v>
      </c>
      <c r="D55" s="6">
        <f t="shared" si="0"/>
        <v>0.00029370209514084005</v>
      </c>
      <c r="E55" s="3">
        <v>1040</v>
      </c>
      <c r="F55" s="6">
        <f t="shared" si="1"/>
        <v>0.0004904170619868304</v>
      </c>
      <c r="G55" s="3">
        <v>0</v>
      </c>
      <c r="H55" s="6">
        <f t="shared" si="2"/>
        <v>0</v>
      </c>
      <c r="I55" s="3">
        <v>3502</v>
      </c>
      <c r="J55" s="6">
        <f t="shared" si="3"/>
        <v>0.002922405217936992</v>
      </c>
      <c r="K55" s="3">
        <v>5582</v>
      </c>
      <c r="L55" s="6">
        <f t="shared" si="4"/>
        <v>0.0007546237263865771</v>
      </c>
    </row>
    <row r="56" spans="2:12" ht="12.75">
      <c r="B56" s="2" t="s">
        <v>53</v>
      </c>
      <c r="C56" s="3">
        <v>15023</v>
      </c>
      <c r="D56" s="6">
        <f t="shared" si="0"/>
        <v>0.004242583245481577</v>
      </c>
      <c r="E56" s="3">
        <v>15023</v>
      </c>
      <c r="F56" s="6">
        <f t="shared" si="1"/>
        <v>0.007084168771373224</v>
      </c>
      <c r="G56" s="3">
        <v>1513</v>
      </c>
      <c r="H56" s="6">
        <f t="shared" si="2"/>
        <v>0.0028170377721383234</v>
      </c>
      <c r="I56" s="3">
        <v>9305</v>
      </c>
      <c r="J56" s="6">
        <f t="shared" si="3"/>
        <v>0.007764985880326588</v>
      </c>
      <c r="K56" s="3">
        <v>40864</v>
      </c>
      <c r="L56" s="6">
        <f t="shared" si="4"/>
        <v>0.005524353986933194</v>
      </c>
    </row>
    <row r="57" spans="2:12" ht="12.75">
      <c r="B57" s="2" t="s">
        <v>54</v>
      </c>
      <c r="C57" s="3">
        <v>662</v>
      </c>
      <c r="D57" s="6">
        <f t="shared" si="0"/>
        <v>0.00018695267979157318</v>
      </c>
      <c r="E57" s="3">
        <v>662</v>
      </c>
      <c r="F57" s="6">
        <f t="shared" si="1"/>
        <v>0.00031216932214930934</v>
      </c>
      <c r="G57" s="3">
        <v>0</v>
      </c>
      <c r="H57" s="6">
        <f t="shared" si="2"/>
        <v>0</v>
      </c>
      <c r="I57" s="3">
        <v>204</v>
      </c>
      <c r="J57" s="6">
        <f t="shared" si="3"/>
        <v>0.00017023719716137818</v>
      </c>
      <c r="K57" s="3">
        <v>1528</v>
      </c>
      <c r="L57" s="6">
        <f t="shared" si="4"/>
        <v>0.00020656844391234145</v>
      </c>
    </row>
    <row r="58" spans="2:12" ht="12.75">
      <c r="B58" s="2" t="s">
        <v>55</v>
      </c>
      <c r="C58" s="3">
        <v>97965</v>
      </c>
      <c r="D58" s="6">
        <f t="shared" si="0"/>
        <v>0.027665890144684995</v>
      </c>
      <c r="E58" s="3">
        <v>97965</v>
      </c>
      <c r="F58" s="6">
        <f t="shared" si="1"/>
        <v>0.04619587257455754</v>
      </c>
      <c r="G58" s="3">
        <v>7079</v>
      </c>
      <c r="H58" s="6">
        <f t="shared" si="2"/>
        <v>0.013180310898193782</v>
      </c>
      <c r="I58" s="3">
        <v>66238</v>
      </c>
      <c r="J58" s="6">
        <f t="shared" si="3"/>
        <v>0.05527535032144788</v>
      </c>
      <c r="K58" s="3">
        <v>269247</v>
      </c>
      <c r="L58" s="6">
        <f t="shared" si="4"/>
        <v>0.03639917134690196</v>
      </c>
    </row>
    <row r="59" spans="2:12" ht="12.75">
      <c r="B59" s="2" t="s">
        <v>56</v>
      </c>
      <c r="C59" s="3">
        <v>0</v>
      </c>
      <c r="D59" s="6">
        <f t="shared" si="0"/>
        <v>0</v>
      </c>
      <c r="E59" s="3">
        <v>0</v>
      </c>
      <c r="F59" s="6">
        <f t="shared" si="1"/>
        <v>0</v>
      </c>
      <c r="G59" s="3">
        <v>0</v>
      </c>
      <c r="H59" s="6">
        <f t="shared" si="2"/>
        <v>0</v>
      </c>
      <c r="I59" s="3">
        <v>11937</v>
      </c>
      <c r="J59" s="6">
        <f t="shared" si="3"/>
        <v>0.009961379522134174</v>
      </c>
      <c r="K59" s="3">
        <v>11937</v>
      </c>
      <c r="L59" s="6">
        <f t="shared" si="4"/>
        <v>0.0016137483736790705</v>
      </c>
    </row>
    <row r="60" spans="2:12" ht="12.75">
      <c r="B60" s="2" t="s">
        <v>57</v>
      </c>
      <c r="C60" s="3">
        <v>0</v>
      </c>
      <c r="D60" s="6">
        <f t="shared" si="0"/>
        <v>0</v>
      </c>
      <c r="E60" s="3">
        <v>0</v>
      </c>
      <c r="F60" s="6">
        <f t="shared" si="1"/>
        <v>0</v>
      </c>
      <c r="G60" s="3">
        <v>0</v>
      </c>
      <c r="H60" s="6">
        <f t="shared" si="2"/>
        <v>0</v>
      </c>
      <c r="I60" s="3">
        <v>7642</v>
      </c>
      <c r="J60" s="6">
        <f t="shared" si="3"/>
        <v>0.0063772189250355495</v>
      </c>
      <c r="K60" s="3">
        <v>7642</v>
      </c>
      <c r="L60" s="6">
        <f t="shared" si="4"/>
        <v>0.0010331125971060951</v>
      </c>
    </row>
    <row r="61" spans="2:12" ht="12.75">
      <c r="B61" s="2" t="s">
        <v>58</v>
      </c>
      <c r="C61" s="3">
        <v>9491</v>
      </c>
      <c r="D61" s="6">
        <f t="shared" si="0"/>
        <v>0.0026803140240208778</v>
      </c>
      <c r="E61" s="3">
        <v>9491</v>
      </c>
      <c r="F61" s="6">
        <f t="shared" si="1"/>
        <v>0.004475527245497123</v>
      </c>
      <c r="G61" s="3">
        <v>0</v>
      </c>
      <c r="H61" s="6">
        <f t="shared" si="2"/>
        <v>0</v>
      </c>
      <c r="I61" s="3">
        <v>11391</v>
      </c>
      <c r="J61" s="6">
        <f t="shared" si="3"/>
        <v>0.009505744670908131</v>
      </c>
      <c r="K61" s="3">
        <v>30373</v>
      </c>
      <c r="L61" s="6">
        <f t="shared" si="4"/>
        <v>0.004106088577846562</v>
      </c>
    </row>
    <row r="62" spans="2:12" ht="12.75">
      <c r="B62" s="2" t="s">
        <v>59</v>
      </c>
      <c r="C62" s="3">
        <v>21382</v>
      </c>
      <c r="D62" s="6">
        <f t="shared" si="0"/>
        <v>0.006038402113751386</v>
      </c>
      <c r="E62" s="3">
        <v>21382</v>
      </c>
      <c r="F62" s="6">
        <f t="shared" si="1"/>
        <v>0.010082786172502316</v>
      </c>
      <c r="G62" s="3">
        <v>1805</v>
      </c>
      <c r="H62" s="6">
        <f t="shared" si="2"/>
        <v>0.0033607093051617144</v>
      </c>
      <c r="I62" s="3">
        <v>54845</v>
      </c>
      <c r="J62" s="6">
        <f t="shared" si="3"/>
        <v>0.04576793665841072</v>
      </c>
      <c r="K62" s="3">
        <v>99414</v>
      </c>
      <c r="L62" s="6">
        <f t="shared" si="4"/>
        <v>0.013439656598888424</v>
      </c>
    </row>
    <row r="63" spans="2:12" ht="12.75">
      <c r="B63" s="2" t="s">
        <v>60</v>
      </c>
      <c r="C63" s="3">
        <v>2278</v>
      </c>
      <c r="D63" s="6">
        <f t="shared" si="0"/>
        <v>0.0006433205507027246</v>
      </c>
      <c r="E63" s="3">
        <v>2278</v>
      </c>
      <c r="F63" s="6">
        <f t="shared" si="1"/>
        <v>0.0010742019876980766</v>
      </c>
      <c r="G63" s="3">
        <v>0</v>
      </c>
      <c r="H63" s="6">
        <f t="shared" si="2"/>
        <v>0</v>
      </c>
      <c r="I63" s="3">
        <v>7811</v>
      </c>
      <c r="J63" s="6">
        <f t="shared" si="3"/>
        <v>0.006518248759938848</v>
      </c>
      <c r="K63" s="3">
        <v>12367</v>
      </c>
      <c r="L63" s="6">
        <f t="shared" si="4"/>
        <v>0.001671879545722465</v>
      </c>
    </row>
    <row r="64" spans="2:12" ht="12.75">
      <c r="B64" s="2" t="s">
        <v>61</v>
      </c>
      <c r="C64" s="3">
        <v>103281</v>
      </c>
      <c r="D64" s="6">
        <f t="shared" si="0"/>
        <v>0.029167159700231825</v>
      </c>
      <c r="E64" s="3">
        <v>103282</v>
      </c>
      <c r="F64" s="6">
        <f t="shared" si="1"/>
        <v>0.04870312980396521</v>
      </c>
      <c r="G64" s="3">
        <v>48396</v>
      </c>
      <c r="H64" s="6">
        <f t="shared" si="2"/>
        <v>0.09010797093219187</v>
      </c>
      <c r="I64" s="3">
        <v>14288</v>
      </c>
      <c r="J64" s="6">
        <f t="shared" si="3"/>
        <v>0.011923279769812606</v>
      </c>
      <c r="K64" s="3">
        <v>269247</v>
      </c>
      <c r="L64" s="6">
        <f t="shared" si="4"/>
        <v>0.03639917134690196</v>
      </c>
    </row>
    <row r="65" spans="2:12" ht="12.75">
      <c r="B65" s="2" t="s">
        <v>62</v>
      </c>
      <c r="C65" s="3">
        <v>231</v>
      </c>
      <c r="D65" s="6">
        <f t="shared" si="0"/>
        <v>6.523575382455197E-05</v>
      </c>
      <c r="E65" s="3">
        <v>231</v>
      </c>
      <c r="F65" s="6">
        <f t="shared" si="1"/>
        <v>0.00010892917434515176</v>
      </c>
      <c r="G65" s="3">
        <v>0</v>
      </c>
      <c r="H65" s="6">
        <f t="shared" si="2"/>
        <v>0</v>
      </c>
      <c r="I65" s="3">
        <v>5552</v>
      </c>
      <c r="J65" s="6">
        <f t="shared" si="3"/>
        <v>0.00463312215019594</v>
      </c>
      <c r="K65" s="3">
        <v>6014</v>
      </c>
      <c r="L65" s="6">
        <f t="shared" si="4"/>
        <v>0.0008130252759743596</v>
      </c>
    </row>
    <row r="66" spans="2:12" ht="12.75">
      <c r="B66" s="2" t="s">
        <v>63</v>
      </c>
      <c r="C66" s="3">
        <v>99710</v>
      </c>
      <c r="D66" s="6">
        <f t="shared" si="0"/>
        <v>0.02815868837162804</v>
      </c>
      <c r="E66" s="3">
        <v>99710</v>
      </c>
      <c r="F66" s="6">
        <f t="shared" si="1"/>
        <v>0.047018735817987364</v>
      </c>
      <c r="G66" s="3">
        <v>28303</v>
      </c>
      <c r="H66" s="6">
        <f t="shared" si="2"/>
        <v>0.05269703903822272</v>
      </c>
      <c r="I66" s="3">
        <v>48956</v>
      </c>
      <c r="J66" s="6">
        <f t="shared" si="3"/>
        <v>0.040853589334472695</v>
      </c>
      <c r="K66" s="3">
        <v>276679</v>
      </c>
      <c r="L66" s="6">
        <f t="shared" si="4"/>
        <v>0.037403894301847325</v>
      </c>
    </row>
    <row r="67" spans="2:12" ht="12.75">
      <c r="B67" s="2" t="s">
        <v>64</v>
      </c>
      <c r="C67" s="3">
        <v>8812</v>
      </c>
      <c r="D67" s="6">
        <f t="shared" si="0"/>
        <v>0.0024885604445971945</v>
      </c>
      <c r="E67" s="3">
        <v>8812</v>
      </c>
      <c r="F67" s="6">
        <f t="shared" si="1"/>
        <v>0.004155341490603798</v>
      </c>
      <c r="G67" s="3">
        <v>0</v>
      </c>
      <c r="H67" s="6">
        <f t="shared" si="2"/>
        <v>0</v>
      </c>
      <c r="I67" s="3">
        <v>22160</v>
      </c>
      <c r="J67" s="6">
        <f t="shared" si="3"/>
        <v>0.018492432789686965</v>
      </c>
      <c r="K67" s="3">
        <v>39784</v>
      </c>
      <c r="L67" s="6">
        <f t="shared" si="4"/>
        <v>0.005378350112963738</v>
      </c>
    </row>
    <row r="68" spans="2:12" ht="12.75">
      <c r="B68" s="2" t="s">
        <v>65</v>
      </c>
      <c r="C68" s="3">
        <v>5808</v>
      </c>
      <c r="D68" s="6">
        <f aca="true" t="shared" si="5" ref="D68:D76">+C68/$C$77</f>
        <v>0.0016402132390173068</v>
      </c>
      <c r="E68" s="3">
        <v>5808</v>
      </c>
      <c r="F68" s="6">
        <f aca="true" t="shared" si="6" ref="F68:F76">+E68/$E$77</f>
        <v>0.00273879066924953</v>
      </c>
      <c r="G68" s="3">
        <v>0</v>
      </c>
      <c r="H68" s="6">
        <f aca="true" t="shared" si="7" ref="H68:H76">+G68/$G$77</f>
        <v>0</v>
      </c>
      <c r="I68" s="3">
        <v>24263</v>
      </c>
      <c r="J68" s="6">
        <f aca="true" t="shared" si="8" ref="J68:J76">+I68/$I$77</f>
        <v>0.020247378013365288</v>
      </c>
      <c r="K68" s="3">
        <v>35879</v>
      </c>
      <c r="L68" s="6">
        <f t="shared" si="4"/>
        <v>0.0048504379575464</v>
      </c>
    </row>
    <row r="69" spans="2:12" ht="12.75">
      <c r="B69" s="2" t="s">
        <v>66</v>
      </c>
      <c r="C69" s="3">
        <v>0</v>
      </c>
      <c r="D69" s="6">
        <f t="shared" si="5"/>
        <v>0</v>
      </c>
      <c r="E69" s="3">
        <v>0</v>
      </c>
      <c r="F69" s="6">
        <f t="shared" si="6"/>
        <v>0</v>
      </c>
      <c r="G69" s="3">
        <v>0</v>
      </c>
      <c r="H69" s="6">
        <f t="shared" si="7"/>
        <v>0</v>
      </c>
      <c r="I69" s="3">
        <v>4620</v>
      </c>
      <c r="J69" s="6">
        <f t="shared" si="8"/>
        <v>0.003855371818066506</v>
      </c>
      <c r="K69" s="3">
        <v>4620</v>
      </c>
      <c r="L69" s="6">
        <f aca="true" t="shared" si="9" ref="L69:L75">+K69/$K$77</f>
        <v>0.0006245721275360062</v>
      </c>
    </row>
    <row r="70" spans="2:12" ht="12.75">
      <c r="B70" s="2" t="s">
        <v>67</v>
      </c>
      <c r="C70" s="3">
        <v>0</v>
      </c>
      <c r="D70" s="6">
        <f t="shared" si="5"/>
        <v>0</v>
      </c>
      <c r="E70" s="3">
        <v>0</v>
      </c>
      <c r="F70" s="6">
        <f t="shared" si="6"/>
        <v>0</v>
      </c>
      <c r="G70" s="3">
        <v>0</v>
      </c>
      <c r="H70" s="6">
        <f t="shared" si="7"/>
        <v>0</v>
      </c>
      <c r="I70" s="3">
        <v>2997</v>
      </c>
      <c r="J70" s="6">
        <f t="shared" si="8"/>
        <v>0.0025009847053561293</v>
      </c>
      <c r="K70" s="3">
        <v>2997</v>
      </c>
      <c r="L70" s="6">
        <f t="shared" si="9"/>
        <v>0.00040516075026524035</v>
      </c>
    </row>
    <row r="71" spans="2:12" ht="12.75">
      <c r="B71" s="2" t="s">
        <v>68</v>
      </c>
      <c r="C71" s="3">
        <v>67</v>
      </c>
      <c r="D71" s="6">
        <f t="shared" si="5"/>
        <v>1.8921192667727195E-05</v>
      </c>
      <c r="E71" s="3">
        <v>67</v>
      </c>
      <c r="F71" s="6">
        <f t="shared" si="6"/>
        <v>3.1594176108766956E-05</v>
      </c>
      <c r="G71" s="3">
        <v>0</v>
      </c>
      <c r="H71" s="6">
        <f t="shared" si="7"/>
        <v>0</v>
      </c>
      <c r="I71" s="3">
        <v>44384</v>
      </c>
      <c r="J71" s="6">
        <f t="shared" si="8"/>
        <v>0.03703827332750299</v>
      </c>
      <c r="K71" s="3">
        <v>44518</v>
      </c>
      <c r="L71" s="6">
        <f t="shared" si="9"/>
        <v>0.006018333760529853</v>
      </c>
    </row>
    <row r="72" spans="2:12" ht="12.75">
      <c r="B72" s="2" t="s">
        <v>69</v>
      </c>
      <c r="C72" s="3">
        <v>1796</v>
      </c>
      <c r="D72" s="6">
        <f t="shared" si="5"/>
        <v>0.0005072009258393738</v>
      </c>
      <c r="E72" s="3">
        <v>1796</v>
      </c>
      <c r="F72" s="6">
        <f t="shared" si="6"/>
        <v>0.0008469125416618725</v>
      </c>
      <c r="G72" s="3">
        <v>0</v>
      </c>
      <c r="H72" s="6">
        <f t="shared" si="7"/>
        <v>0</v>
      </c>
      <c r="I72" s="3">
        <v>0</v>
      </c>
      <c r="J72" s="6">
        <f t="shared" si="8"/>
        <v>0</v>
      </c>
      <c r="K72" s="3">
        <v>3592</v>
      </c>
      <c r="L72" s="6">
        <f t="shared" si="9"/>
        <v>0.0004855980697206351</v>
      </c>
    </row>
    <row r="73" spans="2:12" ht="12.75">
      <c r="B73" s="2" t="s">
        <v>70</v>
      </c>
      <c r="C73" s="3">
        <v>4746</v>
      </c>
      <c r="D73" s="6">
        <f t="shared" si="5"/>
        <v>0.001340298214940795</v>
      </c>
      <c r="E73" s="3">
        <v>4746</v>
      </c>
      <c r="F73" s="6">
        <f t="shared" si="6"/>
        <v>0.0022379994001822086</v>
      </c>
      <c r="G73" s="3">
        <v>0</v>
      </c>
      <c r="H73" s="6">
        <f t="shared" si="7"/>
        <v>0</v>
      </c>
      <c r="I73" s="3">
        <v>4886</v>
      </c>
      <c r="J73" s="6">
        <f t="shared" si="8"/>
        <v>0.004077347771227911</v>
      </c>
      <c r="K73" s="3">
        <v>14378</v>
      </c>
      <c r="L73" s="6">
        <f t="shared" si="9"/>
        <v>0.0019437441666044798</v>
      </c>
    </row>
    <row r="74" spans="2:12" ht="12.75">
      <c r="B74" s="2" t="s">
        <v>71</v>
      </c>
      <c r="C74" s="3">
        <v>0</v>
      </c>
      <c r="D74" s="6">
        <f t="shared" si="5"/>
        <v>0</v>
      </c>
      <c r="E74" s="3">
        <v>0</v>
      </c>
      <c r="F74" s="6">
        <f t="shared" si="6"/>
        <v>0</v>
      </c>
      <c r="G74" s="3">
        <v>0</v>
      </c>
      <c r="H74" s="6">
        <f t="shared" si="7"/>
        <v>0</v>
      </c>
      <c r="I74" s="3">
        <v>547</v>
      </c>
      <c r="J74" s="6">
        <f t="shared" si="8"/>
        <v>0.00045646934729055816</v>
      </c>
      <c r="K74" s="3">
        <v>547</v>
      </c>
      <c r="L74" s="6">
        <f t="shared" si="9"/>
        <v>7.394825839008558E-05</v>
      </c>
    </row>
    <row r="75" spans="2:12" ht="12.75">
      <c r="B75" s="2" t="s">
        <v>72</v>
      </c>
      <c r="C75" s="3">
        <v>5875</v>
      </c>
      <c r="D75" s="6">
        <f t="shared" si="5"/>
        <v>0.001659134431685034</v>
      </c>
      <c r="E75" s="3">
        <v>5875</v>
      </c>
      <c r="F75" s="6">
        <f t="shared" si="6"/>
        <v>0.0027703848453582967</v>
      </c>
      <c r="G75" s="3">
        <v>0</v>
      </c>
      <c r="H75" s="6">
        <f t="shared" si="7"/>
        <v>0</v>
      </c>
      <c r="I75" s="3">
        <v>2599</v>
      </c>
      <c r="J75" s="6">
        <f t="shared" si="8"/>
        <v>0.002168855271678539</v>
      </c>
      <c r="K75" s="3">
        <v>14349</v>
      </c>
      <c r="L75" s="6">
        <f t="shared" si="9"/>
        <v>0.0019398236922108555</v>
      </c>
    </row>
    <row r="76" spans="2:13" ht="12.75">
      <c r="B76" s="2" t="s">
        <v>73</v>
      </c>
      <c r="C76" s="3">
        <v>0</v>
      </c>
      <c r="D76" s="6">
        <f t="shared" si="5"/>
        <v>0</v>
      </c>
      <c r="E76" s="3">
        <v>0</v>
      </c>
      <c r="F76" s="6">
        <f t="shared" si="6"/>
        <v>0</v>
      </c>
      <c r="G76" s="3">
        <v>0</v>
      </c>
      <c r="H76" s="6">
        <f t="shared" si="7"/>
        <v>0</v>
      </c>
      <c r="I76" s="3">
        <v>1836</v>
      </c>
      <c r="J76" s="6">
        <f t="shared" si="8"/>
        <v>0.0015321347744524038</v>
      </c>
      <c r="K76" s="3">
        <v>1836</v>
      </c>
      <c r="L76" s="6">
        <f>+K76/$K$77</f>
        <v>0.0002482065857480752</v>
      </c>
      <c r="M76" s="4">
        <f>+I76+G76+E76+C76</f>
        <v>1836</v>
      </c>
    </row>
    <row r="77" spans="3:11" ht="12.75">
      <c r="C77" s="4">
        <f>SUM(C3:C76)</f>
        <v>3541003</v>
      </c>
      <c r="D77" s="7">
        <f>SUM(D3:D76)</f>
        <v>1</v>
      </c>
      <c r="E77" s="4">
        <f>SUM(E3:E76)</f>
        <v>2120644</v>
      </c>
      <c r="F77" s="7">
        <f>SUM(F3:F76)</f>
        <v>0.9999999999999998</v>
      </c>
      <c r="G77" s="4">
        <f>SUM(G3:G76)</f>
        <v>537089</v>
      </c>
      <c r="I77" s="4">
        <f>SUM(I3:I76)</f>
        <v>1198328</v>
      </c>
      <c r="K77" s="4">
        <f>SUM(K3:K76)</f>
        <v>7397064</v>
      </c>
    </row>
    <row r="78" spans="3:11" ht="12.75">
      <c r="C78" s="4">
        <f>+C77-C79</f>
        <v>1.529999999795109</v>
      </c>
      <c r="E78" s="4">
        <f>+E77-E79</f>
        <v>1.2199999997392297</v>
      </c>
      <c r="G78" s="4">
        <f>+G77-G79</f>
        <v>-0.6999999999534339</v>
      </c>
      <c r="I78" s="4">
        <f>+I77-I79</f>
        <v>2.1299999998882413</v>
      </c>
      <c r="K78" s="4">
        <f>+K77-K79</f>
        <v>4.179999999701977</v>
      </c>
    </row>
    <row r="79" spans="3:11" ht="12.75">
      <c r="C79" s="20">
        <f>+E88</f>
        <v>3541001.47</v>
      </c>
      <c r="E79" s="8">
        <f>+I88+M88</f>
        <v>2120642.7800000003</v>
      </c>
      <c r="G79" s="8">
        <f>+Q88</f>
        <v>537089.7</v>
      </c>
      <c r="I79" s="8">
        <f>+U88</f>
        <v>1198325.87</v>
      </c>
      <c r="K79" s="4">
        <f>SUM(C79:I79)</f>
        <v>7397059.82</v>
      </c>
    </row>
    <row r="88" spans="3:21" ht="12.75">
      <c r="C88" s="15">
        <v>6</v>
      </c>
      <c r="D88" s="15">
        <v>2006</v>
      </c>
      <c r="E88" s="17">
        <v>3541001.47</v>
      </c>
      <c r="G88">
        <v>6</v>
      </c>
      <c r="H88">
        <v>2006</v>
      </c>
      <c r="I88" s="18">
        <v>1413761.85</v>
      </c>
      <c r="K88">
        <v>6</v>
      </c>
      <c r="L88">
        <v>2006</v>
      </c>
      <c r="M88" s="18">
        <v>706880.93</v>
      </c>
      <c r="O88">
        <v>6</v>
      </c>
      <c r="P88">
        <v>2006</v>
      </c>
      <c r="Q88" s="18">
        <v>537089.7</v>
      </c>
      <c r="S88">
        <v>6</v>
      </c>
      <c r="T88">
        <v>2006</v>
      </c>
      <c r="U88" s="18">
        <v>1198325.87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88"/>
  <sheetViews>
    <sheetView workbookViewId="0" topLeftCell="A1">
      <selection activeCell="A1" sqref="A1"/>
    </sheetView>
  </sheetViews>
  <sheetFormatPr defaultColWidth="9.140625" defaultRowHeight="12.75"/>
  <cols>
    <col min="3" max="3" width="13.7109375" style="0" customWidth="1"/>
    <col min="5" max="5" width="17.8515625" style="0" customWidth="1"/>
    <col min="7" max="7" width="20.421875" style="0" customWidth="1"/>
    <col min="9" max="9" width="17.140625" style="0" customWidth="1"/>
    <col min="11" max="11" width="12.57421875" style="0" customWidth="1"/>
    <col min="12" max="12" width="10.28125" style="0" bestFit="1" customWidth="1"/>
    <col min="13" max="13" width="12.421875" style="0" customWidth="1"/>
    <col min="14" max="14" width="11.140625" style="0" customWidth="1"/>
  </cols>
  <sheetData>
    <row r="1" spans="4:6" ht="12.75">
      <c r="D1" s="5">
        <v>38899</v>
      </c>
      <c r="F1" t="s">
        <v>81</v>
      </c>
    </row>
    <row r="2" spans="2:12" ht="12.75">
      <c r="B2" s="1" t="s">
        <v>74</v>
      </c>
      <c r="C2" s="1" t="s">
        <v>75</v>
      </c>
      <c r="D2" s="1" t="s">
        <v>82</v>
      </c>
      <c r="E2" s="1" t="s">
        <v>76</v>
      </c>
      <c r="F2" s="1" t="s">
        <v>82</v>
      </c>
      <c r="G2" s="1" t="s">
        <v>77</v>
      </c>
      <c r="H2" s="1" t="s">
        <v>82</v>
      </c>
      <c r="I2" s="1" t="s">
        <v>78</v>
      </c>
      <c r="J2" s="1" t="s">
        <v>82</v>
      </c>
      <c r="K2" s="1" t="s">
        <v>79</v>
      </c>
      <c r="L2" s="1" t="s">
        <v>80</v>
      </c>
    </row>
    <row r="3" spans="2:12" ht="12.75">
      <c r="B3" s="2" t="s">
        <v>0</v>
      </c>
      <c r="C3" s="3">
        <v>21757</v>
      </c>
      <c r="D3" s="6">
        <f>+C3/$C$77</f>
        <v>0.008728818863267629</v>
      </c>
      <c r="E3" s="3">
        <v>21757</v>
      </c>
      <c r="F3" s="6">
        <f>+E3/$E$77</f>
        <v>0.014051296888784408</v>
      </c>
      <c r="G3" s="3">
        <v>611</v>
      </c>
      <c r="H3" s="6">
        <f>+G3/$G$77</f>
        <v>0.0014648976010203936</v>
      </c>
      <c r="I3" s="3">
        <v>3013</v>
      </c>
      <c r="J3" s="6">
        <f>+I3/$I$77</f>
        <v>0.002657845407431911</v>
      </c>
      <c r="K3" s="3">
        <v>47138</v>
      </c>
      <c r="L3" s="6">
        <f>+K3/$K$77</f>
        <v>0.008430047222070707</v>
      </c>
    </row>
    <row r="4" spans="2:12" ht="12.75">
      <c r="B4" s="2" t="s">
        <v>1</v>
      </c>
      <c r="C4" s="3">
        <v>6035</v>
      </c>
      <c r="D4" s="6">
        <f aca="true" t="shared" si="0" ref="D4:D67">+C4/$C$77</f>
        <v>0.002421217164122817</v>
      </c>
      <c r="E4" s="3">
        <v>6035</v>
      </c>
      <c r="F4" s="6">
        <f aca="true" t="shared" si="1" ref="F4:F67">+E4/$E$77</f>
        <v>0.003897576721230588</v>
      </c>
      <c r="G4" s="3">
        <v>411</v>
      </c>
      <c r="H4" s="6">
        <f aca="true" t="shared" si="2" ref="H4:H67">+G4/$G$77</f>
        <v>0.000985389384647106</v>
      </c>
      <c r="I4" s="3">
        <v>23564</v>
      </c>
      <c r="J4" s="6">
        <f aca="true" t="shared" si="3" ref="J4:J67">+I4/$I$77</f>
        <v>0.020786415260778478</v>
      </c>
      <c r="K4" s="3">
        <v>36045</v>
      </c>
      <c r="L4" s="6">
        <f>+K4/$K$77</f>
        <v>0.006446201623308979</v>
      </c>
    </row>
    <row r="5" spans="2:12" ht="12.75">
      <c r="B5" s="2" t="s">
        <v>2</v>
      </c>
      <c r="C5" s="3">
        <v>0</v>
      </c>
      <c r="D5" s="6">
        <f t="shared" si="0"/>
        <v>0</v>
      </c>
      <c r="E5" s="3">
        <v>0</v>
      </c>
      <c r="F5" s="6">
        <f t="shared" si="1"/>
        <v>0</v>
      </c>
      <c r="G5" s="3">
        <v>0</v>
      </c>
      <c r="H5" s="6">
        <f t="shared" si="2"/>
        <v>0</v>
      </c>
      <c r="I5" s="3">
        <v>1567</v>
      </c>
      <c r="J5" s="6">
        <f t="shared" si="3"/>
        <v>0.0013822913220862278</v>
      </c>
      <c r="K5" s="3">
        <v>1567</v>
      </c>
      <c r="L5" s="6">
        <f aca="true" t="shared" si="4" ref="L5:L68">+K5/$K$77</f>
        <v>0.0002802385336031397</v>
      </c>
    </row>
    <row r="6" spans="2:12" ht="12.75">
      <c r="B6" s="2" t="s">
        <v>3</v>
      </c>
      <c r="C6" s="3">
        <v>18700</v>
      </c>
      <c r="D6" s="6">
        <f t="shared" si="0"/>
        <v>0.007502363043760842</v>
      </c>
      <c r="E6" s="3">
        <v>18700</v>
      </c>
      <c r="F6" s="6">
        <f t="shared" si="1"/>
        <v>0.012076998291137033</v>
      </c>
      <c r="G6" s="3">
        <v>13835</v>
      </c>
      <c r="H6" s="6">
        <f t="shared" si="2"/>
        <v>0.03316998086762216</v>
      </c>
      <c r="I6" s="3">
        <v>14213</v>
      </c>
      <c r="J6" s="6">
        <f t="shared" si="3"/>
        <v>0.012537655750358364</v>
      </c>
      <c r="K6" s="3">
        <v>65448</v>
      </c>
      <c r="L6" s="6">
        <f t="shared" si="4"/>
        <v>0.011704563846367763</v>
      </c>
    </row>
    <row r="7" spans="2:12" ht="12.75">
      <c r="B7" s="2" t="s">
        <v>4</v>
      </c>
      <c r="C7" s="3">
        <v>0</v>
      </c>
      <c r="D7" s="6">
        <f t="shared" si="0"/>
        <v>0</v>
      </c>
      <c r="E7" s="3">
        <v>0</v>
      </c>
      <c r="F7" s="6">
        <f t="shared" si="1"/>
        <v>0</v>
      </c>
      <c r="G7" s="3">
        <v>0</v>
      </c>
      <c r="H7" s="6">
        <f t="shared" si="2"/>
        <v>0</v>
      </c>
      <c r="I7" s="3">
        <v>8098</v>
      </c>
      <c r="J7" s="6">
        <f t="shared" si="3"/>
        <v>0.0071434557283052156</v>
      </c>
      <c r="K7" s="3">
        <v>8098</v>
      </c>
      <c r="L7" s="6">
        <f t="shared" si="4"/>
        <v>0.001448226959233073</v>
      </c>
    </row>
    <row r="8" spans="2:12" ht="12.75">
      <c r="B8" s="2" t="s">
        <v>5</v>
      </c>
      <c r="C8" s="3">
        <v>34836</v>
      </c>
      <c r="D8" s="6">
        <f t="shared" si="0"/>
        <v>0.013976059839168593</v>
      </c>
      <c r="E8" s="3">
        <v>34837</v>
      </c>
      <c r="F8" s="6">
        <f t="shared" si="1"/>
        <v>0.02249873740472411</v>
      </c>
      <c r="G8" s="3">
        <v>1477</v>
      </c>
      <c r="H8" s="6">
        <f t="shared" si="2"/>
        <v>0.0035411681779167286</v>
      </c>
      <c r="I8" s="3">
        <v>13218</v>
      </c>
      <c r="J8" s="6">
        <f t="shared" si="3"/>
        <v>0.011659940456500165</v>
      </c>
      <c r="K8" s="3">
        <v>84368</v>
      </c>
      <c r="L8" s="6">
        <f t="shared" si="4"/>
        <v>0.015088171412271659</v>
      </c>
    </row>
    <row r="9" spans="2:12" ht="12.75">
      <c r="B9" s="2" t="s">
        <v>6</v>
      </c>
      <c r="C9" s="3">
        <v>0</v>
      </c>
      <c r="D9" s="6">
        <f t="shared" si="0"/>
        <v>0</v>
      </c>
      <c r="E9" s="3">
        <v>0</v>
      </c>
      <c r="F9" s="6">
        <f t="shared" si="1"/>
        <v>0</v>
      </c>
      <c r="G9" s="3">
        <v>0</v>
      </c>
      <c r="H9" s="6">
        <f t="shared" si="2"/>
        <v>0</v>
      </c>
      <c r="I9" s="3">
        <v>2618</v>
      </c>
      <c r="J9" s="6">
        <f t="shared" si="3"/>
        <v>0.0023094056676590583</v>
      </c>
      <c r="K9" s="3">
        <v>2618</v>
      </c>
      <c r="L9" s="6">
        <f t="shared" si="4"/>
        <v>0.00046819686086344584</v>
      </c>
    </row>
    <row r="10" spans="2:12" ht="12.75">
      <c r="B10" s="2" t="s">
        <v>7</v>
      </c>
      <c r="C10" s="3">
        <v>6290</v>
      </c>
      <c r="D10" s="6">
        <f t="shared" si="0"/>
        <v>0.002523522114719556</v>
      </c>
      <c r="E10" s="3">
        <v>6290</v>
      </c>
      <c r="F10" s="6">
        <f t="shared" si="1"/>
        <v>0.0040622630615642745</v>
      </c>
      <c r="G10" s="3">
        <v>445</v>
      </c>
      <c r="H10" s="6">
        <f t="shared" si="2"/>
        <v>0.0010669057814305647</v>
      </c>
      <c r="I10" s="3">
        <v>4204</v>
      </c>
      <c r="J10" s="6">
        <f t="shared" si="3"/>
        <v>0.003708457382291322</v>
      </c>
      <c r="K10" s="3">
        <v>17229</v>
      </c>
      <c r="L10" s="6">
        <f t="shared" si="4"/>
        <v>0.003081193168761004</v>
      </c>
    </row>
    <row r="11" spans="2:12" ht="12.75">
      <c r="B11" s="2" t="s">
        <v>8</v>
      </c>
      <c r="C11" s="3">
        <v>0</v>
      </c>
      <c r="D11" s="6">
        <f t="shared" si="0"/>
        <v>0</v>
      </c>
      <c r="E11" s="3">
        <v>0</v>
      </c>
      <c r="F11" s="6">
        <f t="shared" si="1"/>
        <v>0</v>
      </c>
      <c r="G11" s="3">
        <v>0</v>
      </c>
      <c r="H11" s="6">
        <f t="shared" si="2"/>
        <v>0</v>
      </c>
      <c r="I11" s="3">
        <v>572</v>
      </c>
      <c r="J11" s="6">
        <f t="shared" si="3"/>
        <v>0.0005045760282280296</v>
      </c>
      <c r="K11" s="3">
        <v>572</v>
      </c>
      <c r="L11" s="6">
        <f t="shared" si="4"/>
        <v>0.0001022951124575596</v>
      </c>
    </row>
    <row r="12" spans="2:12" ht="12.75">
      <c r="B12" s="2" t="s">
        <v>9</v>
      </c>
      <c r="C12" s="3">
        <v>0</v>
      </c>
      <c r="D12" s="6">
        <f t="shared" si="0"/>
        <v>0</v>
      </c>
      <c r="E12" s="3">
        <v>0</v>
      </c>
      <c r="F12" s="6">
        <f t="shared" si="1"/>
        <v>0</v>
      </c>
      <c r="G12" s="3">
        <v>0</v>
      </c>
      <c r="H12" s="6">
        <f t="shared" si="2"/>
        <v>0</v>
      </c>
      <c r="I12" s="3">
        <v>963</v>
      </c>
      <c r="J12" s="6">
        <f t="shared" si="3"/>
        <v>0.0008494872643069798</v>
      </c>
      <c r="K12" s="3">
        <v>963</v>
      </c>
      <c r="L12" s="6">
        <f t="shared" si="4"/>
        <v>0.00017222061765145087</v>
      </c>
    </row>
    <row r="13" spans="2:12" ht="12.75">
      <c r="B13" s="2" t="s">
        <v>10</v>
      </c>
      <c r="C13" s="3">
        <v>535</v>
      </c>
      <c r="D13" s="6">
        <f t="shared" si="0"/>
        <v>0.00021463979831080483</v>
      </c>
      <c r="E13" s="3">
        <v>535</v>
      </c>
      <c r="F13" s="6">
        <f t="shared" si="1"/>
        <v>0.0003455184003079312</v>
      </c>
      <c r="G13" s="3">
        <v>0</v>
      </c>
      <c r="H13" s="6">
        <f t="shared" si="2"/>
        <v>0</v>
      </c>
      <c r="I13" s="3">
        <v>1144</v>
      </c>
      <c r="J13" s="6">
        <f t="shared" si="3"/>
        <v>0.0010091520564560592</v>
      </c>
      <c r="K13" s="3">
        <v>2214</v>
      </c>
      <c r="L13" s="6">
        <f t="shared" si="4"/>
        <v>0.0003959464667500646</v>
      </c>
    </row>
    <row r="14" spans="2:12" ht="12.75">
      <c r="B14" s="2" t="s">
        <v>11</v>
      </c>
      <c r="C14" s="3">
        <v>29519</v>
      </c>
      <c r="D14" s="6">
        <f t="shared" si="0"/>
        <v>0.011842901320255417</v>
      </c>
      <c r="E14" s="3">
        <v>29519</v>
      </c>
      <c r="F14" s="6">
        <f t="shared" si="1"/>
        <v>0.01906421992278471</v>
      </c>
      <c r="G14" s="3">
        <v>0</v>
      </c>
      <c r="H14" s="6">
        <f t="shared" si="2"/>
        <v>0</v>
      </c>
      <c r="I14" s="3">
        <v>7719</v>
      </c>
      <c r="J14" s="6">
        <f t="shared" si="3"/>
        <v>0.006809130003307972</v>
      </c>
      <c r="K14" s="3">
        <v>66757</v>
      </c>
      <c r="L14" s="6">
        <f t="shared" si="4"/>
        <v>0.011938662276799487</v>
      </c>
    </row>
    <row r="15" spans="2:12" ht="12.75">
      <c r="B15" s="2" t="s">
        <v>12</v>
      </c>
      <c r="C15" s="3">
        <v>0</v>
      </c>
      <c r="D15" s="6">
        <f t="shared" si="0"/>
        <v>0</v>
      </c>
      <c r="E15" s="3">
        <v>0</v>
      </c>
      <c r="F15" s="6">
        <f t="shared" si="1"/>
        <v>0</v>
      </c>
      <c r="G15" s="3">
        <v>0</v>
      </c>
      <c r="H15" s="6">
        <f t="shared" si="2"/>
        <v>0</v>
      </c>
      <c r="I15" s="3">
        <v>0</v>
      </c>
      <c r="J15" s="6">
        <f t="shared" si="3"/>
        <v>0</v>
      </c>
      <c r="K15" s="3">
        <v>0</v>
      </c>
      <c r="L15" s="6">
        <f t="shared" si="4"/>
        <v>0</v>
      </c>
    </row>
    <row r="16" spans="2:12" ht="12.75">
      <c r="B16" s="2" t="s">
        <v>13</v>
      </c>
      <c r="C16" s="3">
        <v>0</v>
      </c>
      <c r="D16" s="6">
        <f t="shared" si="0"/>
        <v>0</v>
      </c>
      <c r="E16" s="3">
        <v>0</v>
      </c>
      <c r="F16" s="6">
        <f t="shared" si="1"/>
        <v>0</v>
      </c>
      <c r="G16" s="3">
        <v>0</v>
      </c>
      <c r="H16" s="6">
        <f t="shared" si="2"/>
        <v>0</v>
      </c>
      <c r="I16" s="3">
        <v>1212</v>
      </c>
      <c r="J16" s="6">
        <f t="shared" si="3"/>
        <v>0.0010691366192523983</v>
      </c>
      <c r="K16" s="3">
        <v>1212</v>
      </c>
      <c r="L16" s="6">
        <f t="shared" si="4"/>
        <v>0.00021675118234014377</v>
      </c>
    </row>
    <row r="17" spans="2:12" ht="12.75">
      <c r="B17" s="2" t="s">
        <v>14</v>
      </c>
      <c r="C17" s="3">
        <v>7355</v>
      </c>
      <c r="D17" s="6">
        <f t="shared" si="0"/>
        <v>0.0029507957319177005</v>
      </c>
      <c r="E17" s="3">
        <v>7355</v>
      </c>
      <c r="F17" s="6">
        <f t="shared" si="1"/>
        <v>0.004750070718252026</v>
      </c>
      <c r="G17" s="3">
        <v>1448</v>
      </c>
      <c r="H17" s="6">
        <f t="shared" si="2"/>
        <v>0.003471639486542602</v>
      </c>
      <c r="I17" s="3">
        <v>19759</v>
      </c>
      <c r="J17" s="6">
        <f t="shared" si="3"/>
        <v>0.01742992612195391</v>
      </c>
      <c r="K17" s="3">
        <v>35917</v>
      </c>
      <c r="L17" s="6">
        <f t="shared" si="4"/>
        <v>0.006423310409332462</v>
      </c>
    </row>
    <row r="18" spans="2:12" ht="12.75">
      <c r="B18" s="2" t="s">
        <v>15</v>
      </c>
      <c r="C18" s="3">
        <v>3379</v>
      </c>
      <c r="D18" s="6">
        <f t="shared" si="0"/>
        <v>0.0013556408943779619</v>
      </c>
      <c r="E18" s="3">
        <v>3379</v>
      </c>
      <c r="F18" s="6">
        <f t="shared" si="1"/>
        <v>0.002182255466617756</v>
      </c>
      <c r="G18" s="3">
        <v>6092</v>
      </c>
      <c r="H18" s="6">
        <f t="shared" si="2"/>
        <v>0.01460582027073034</v>
      </c>
      <c r="I18" s="3">
        <v>0</v>
      </c>
      <c r="J18" s="6">
        <f t="shared" si="3"/>
        <v>0</v>
      </c>
      <c r="K18" s="3">
        <v>12850</v>
      </c>
      <c r="L18" s="6">
        <f t="shared" si="4"/>
        <v>0.00229806327811126</v>
      </c>
    </row>
    <row r="19" spans="2:12" ht="12.75">
      <c r="B19" s="2" t="s">
        <v>16</v>
      </c>
      <c r="C19" s="3">
        <v>18325</v>
      </c>
      <c r="D19" s="6">
        <f t="shared" si="0"/>
        <v>0.007351914587000932</v>
      </c>
      <c r="E19" s="3">
        <v>18325</v>
      </c>
      <c r="F19" s="6">
        <f t="shared" si="1"/>
        <v>0.01183481249652867</v>
      </c>
      <c r="G19" s="3">
        <v>4152</v>
      </c>
      <c r="H19" s="6">
        <f t="shared" si="2"/>
        <v>0.00995459057190945</v>
      </c>
      <c r="I19" s="3">
        <v>37667</v>
      </c>
      <c r="J19" s="6">
        <f t="shared" si="3"/>
        <v>0.03322703715955452</v>
      </c>
      <c r="K19" s="3">
        <v>78469</v>
      </c>
      <c r="L19" s="6">
        <f t="shared" si="4"/>
        <v>0.014033208355650776</v>
      </c>
    </row>
    <row r="20" spans="2:12" ht="12.75">
      <c r="B20" s="2" t="s">
        <v>17</v>
      </c>
      <c r="C20" s="3">
        <v>0</v>
      </c>
      <c r="D20" s="6">
        <f t="shared" si="0"/>
        <v>0</v>
      </c>
      <c r="E20" s="3">
        <v>0</v>
      </c>
      <c r="F20" s="6">
        <f t="shared" si="1"/>
        <v>0</v>
      </c>
      <c r="G20" s="3">
        <v>0</v>
      </c>
      <c r="H20" s="6">
        <f t="shared" si="2"/>
        <v>0</v>
      </c>
      <c r="I20" s="3">
        <v>4510</v>
      </c>
      <c r="J20" s="6">
        <f t="shared" si="3"/>
        <v>0.0039783879148748485</v>
      </c>
      <c r="K20" s="3">
        <v>4510</v>
      </c>
      <c r="L20" s="6">
        <f t="shared" si="4"/>
        <v>0.0008065576174538353</v>
      </c>
    </row>
    <row r="21" spans="2:12" ht="12.75">
      <c r="B21" s="2" t="s">
        <v>18</v>
      </c>
      <c r="C21" s="3">
        <v>179484</v>
      </c>
      <c r="D21" s="6">
        <f t="shared" si="0"/>
        <v>0.07200824216825513</v>
      </c>
      <c r="E21" s="3">
        <v>179484</v>
      </c>
      <c r="F21" s="6">
        <f t="shared" si="1"/>
        <v>0.11591593375863311</v>
      </c>
      <c r="G21" s="3">
        <v>26567</v>
      </c>
      <c r="H21" s="6">
        <f t="shared" si="2"/>
        <v>0.06369547392194565</v>
      </c>
      <c r="I21" s="3">
        <v>30330</v>
      </c>
      <c r="J21" s="6">
        <f t="shared" si="3"/>
        <v>0.026754879259014226</v>
      </c>
      <c r="K21" s="3">
        <v>415865</v>
      </c>
      <c r="L21" s="6">
        <f t="shared" si="4"/>
        <v>0.07437230234643885</v>
      </c>
    </row>
    <row r="22" spans="2:12" ht="12.75">
      <c r="B22" s="2" t="s">
        <v>19</v>
      </c>
      <c r="C22" s="3">
        <v>0</v>
      </c>
      <c r="D22" s="6">
        <f t="shared" si="0"/>
        <v>0</v>
      </c>
      <c r="E22" s="3">
        <v>0</v>
      </c>
      <c r="F22" s="6">
        <f t="shared" si="1"/>
        <v>0</v>
      </c>
      <c r="G22" s="3">
        <v>0</v>
      </c>
      <c r="H22" s="6">
        <f t="shared" si="2"/>
        <v>0</v>
      </c>
      <c r="I22" s="3">
        <v>1949</v>
      </c>
      <c r="J22" s="6">
        <f t="shared" si="3"/>
        <v>0.001719263424853898</v>
      </c>
      <c r="K22" s="3">
        <v>1949</v>
      </c>
      <c r="L22" s="6">
        <f t="shared" si="4"/>
        <v>0.0003485545003143071</v>
      </c>
    </row>
    <row r="23" spans="2:12" ht="12.75">
      <c r="B23" s="2" t="s">
        <v>20</v>
      </c>
      <c r="C23" s="3">
        <v>8404</v>
      </c>
      <c r="D23" s="6">
        <f t="shared" si="0"/>
        <v>0.003371650214960755</v>
      </c>
      <c r="E23" s="3">
        <v>8404</v>
      </c>
      <c r="F23" s="6">
        <f t="shared" si="1"/>
        <v>0.00542754511436982</v>
      </c>
      <c r="G23" s="3">
        <v>0</v>
      </c>
      <c r="H23" s="6">
        <f t="shared" si="2"/>
        <v>0</v>
      </c>
      <c r="I23" s="3">
        <v>2398</v>
      </c>
      <c r="J23" s="6">
        <f t="shared" si="3"/>
        <v>0.0021153379644944315</v>
      </c>
      <c r="K23" s="3">
        <v>19206</v>
      </c>
      <c r="L23" s="6">
        <f t="shared" si="4"/>
        <v>0.0034347551221326745</v>
      </c>
    </row>
    <row r="24" spans="2:12" ht="12.75">
      <c r="B24" s="2" t="s">
        <v>21</v>
      </c>
      <c r="C24" s="3">
        <v>17031</v>
      </c>
      <c r="D24" s="6">
        <f t="shared" si="0"/>
        <v>0.00683276711220807</v>
      </c>
      <c r="E24" s="3">
        <v>17031</v>
      </c>
      <c r="F24" s="6">
        <f t="shared" si="1"/>
        <v>0.010999110047933412</v>
      </c>
      <c r="G24" s="3">
        <v>1491</v>
      </c>
      <c r="H24" s="6">
        <f t="shared" si="2"/>
        <v>0.0035747337530628587</v>
      </c>
      <c r="I24" s="3">
        <v>11452</v>
      </c>
      <c r="J24" s="6">
        <f t="shared" si="3"/>
        <v>0.010102106075642298</v>
      </c>
      <c r="K24" s="3">
        <v>47005</v>
      </c>
      <c r="L24" s="6">
        <f t="shared" si="4"/>
        <v>0.008406261820048232</v>
      </c>
    </row>
    <row r="25" spans="2:12" ht="12.75">
      <c r="B25" s="2" t="s">
        <v>22</v>
      </c>
      <c r="C25" s="3">
        <v>240532</v>
      </c>
      <c r="D25" s="6">
        <f t="shared" si="0"/>
        <v>0.09650044853699909</v>
      </c>
      <c r="E25" s="3">
        <v>240532</v>
      </c>
      <c r="F25" s="6">
        <f t="shared" si="1"/>
        <v>0.15534248946330337</v>
      </c>
      <c r="G25" s="3">
        <v>122038</v>
      </c>
      <c r="H25" s="6">
        <f t="shared" si="2"/>
        <v>0.2925911185488163</v>
      </c>
      <c r="I25" s="3">
        <v>36532</v>
      </c>
      <c r="J25" s="6">
        <f t="shared" si="3"/>
        <v>0.032225824236409746</v>
      </c>
      <c r="K25" s="3">
        <v>639634</v>
      </c>
      <c r="L25" s="6">
        <f t="shared" si="4"/>
        <v>0.11439061531762007</v>
      </c>
    </row>
    <row r="26" spans="2:12" ht="12.75">
      <c r="B26" s="2" t="s">
        <v>23</v>
      </c>
      <c r="C26" s="3">
        <v>63278</v>
      </c>
      <c r="D26" s="6">
        <f t="shared" si="0"/>
        <v>0.02538687319160955</v>
      </c>
      <c r="E26" s="3">
        <v>63278</v>
      </c>
      <c r="F26" s="6">
        <f t="shared" si="1"/>
        <v>0.04086675389660798</v>
      </c>
      <c r="G26" s="3">
        <v>9306</v>
      </c>
      <c r="H26" s="6">
        <f t="shared" si="2"/>
        <v>0.02231151730784907</v>
      </c>
      <c r="I26" s="3">
        <v>70669</v>
      </c>
      <c r="J26" s="6">
        <f t="shared" si="3"/>
        <v>0.06233895688609549</v>
      </c>
      <c r="K26" s="3">
        <v>206531</v>
      </c>
      <c r="L26" s="6">
        <f t="shared" si="4"/>
        <v>0.03693551026393749</v>
      </c>
    </row>
    <row r="27" spans="2:12" ht="12.75">
      <c r="B27" s="2" t="s">
        <v>24</v>
      </c>
      <c r="C27" s="3">
        <v>97783</v>
      </c>
      <c r="D27" s="6">
        <f t="shared" si="0"/>
        <v>0.03923013719294473</v>
      </c>
      <c r="E27" s="3">
        <v>97783</v>
      </c>
      <c r="F27" s="6">
        <f t="shared" si="1"/>
        <v>0.06315107614450548</v>
      </c>
      <c r="G27" s="3">
        <v>32046</v>
      </c>
      <c r="H27" s="6">
        <f t="shared" si="2"/>
        <v>0.07683160150949186</v>
      </c>
      <c r="I27" s="3">
        <v>53954</v>
      </c>
      <c r="J27" s="6">
        <f t="shared" si="3"/>
        <v>0.04759422207520123</v>
      </c>
      <c r="K27" s="3">
        <v>281566</v>
      </c>
      <c r="L27" s="6">
        <f t="shared" si="4"/>
        <v>0.05035459026962452</v>
      </c>
    </row>
    <row r="28" spans="2:12" ht="12.75">
      <c r="B28" s="2" t="s">
        <v>25</v>
      </c>
      <c r="C28" s="3">
        <v>87266</v>
      </c>
      <c r="D28" s="6">
        <f t="shared" si="0"/>
        <v>0.03501076007362747</v>
      </c>
      <c r="E28" s="3">
        <v>87266</v>
      </c>
      <c r="F28" s="6">
        <f t="shared" si="1"/>
        <v>0.05635889480611574</v>
      </c>
      <c r="G28" s="3">
        <v>38572</v>
      </c>
      <c r="H28" s="6">
        <f t="shared" si="2"/>
        <v>0.09247795460975224</v>
      </c>
      <c r="I28" s="3">
        <v>72383</v>
      </c>
      <c r="J28" s="6">
        <f t="shared" si="3"/>
        <v>0.06385092071893263</v>
      </c>
      <c r="K28" s="3">
        <v>285487</v>
      </c>
      <c r="L28" s="6">
        <f t="shared" si="4"/>
        <v>0.05105581253526454</v>
      </c>
    </row>
    <row r="29" spans="2:12" ht="12.75">
      <c r="B29" s="2" t="s">
        <v>26</v>
      </c>
      <c r="C29" s="3">
        <v>2683</v>
      </c>
      <c r="D29" s="6">
        <f t="shared" si="0"/>
        <v>0.001076408558631569</v>
      </c>
      <c r="E29" s="3">
        <v>2683</v>
      </c>
      <c r="F29" s="6">
        <f t="shared" si="1"/>
        <v>0.0017327586318246343</v>
      </c>
      <c r="G29" s="3">
        <v>0</v>
      </c>
      <c r="H29" s="6">
        <f t="shared" si="2"/>
        <v>0</v>
      </c>
      <c r="I29" s="3">
        <v>21138</v>
      </c>
      <c r="J29" s="6">
        <f t="shared" si="3"/>
        <v>0.018646377770426728</v>
      </c>
      <c r="K29" s="3">
        <v>26504</v>
      </c>
      <c r="L29" s="6">
        <f t="shared" si="4"/>
        <v>0.004739911994012517</v>
      </c>
    </row>
    <row r="30" spans="2:12" ht="12.75">
      <c r="B30" s="2" t="s">
        <v>27</v>
      </c>
      <c r="C30" s="3">
        <v>3974</v>
      </c>
      <c r="D30" s="6">
        <f t="shared" si="0"/>
        <v>0.0015943524457703523</v>
      </c>
      <c r="E30" s="3">
        <v>3974</v>
      </c>
      <c r="F30" s="6">
        <f t="shared" si="1"/>
        <v>0.002566523594063025</v>
      </c>
      <c r="G30" s="3">
        <v>235</v>
      </c>
      <c r="H30" s="6">
        <f t="shared" si="2"/>
        <v>0.0005634221542386129</v>
      </c>
      <c r="I30" s="3">
        <v>481</v>
      </c>
      <c r="J30" s="6">
        <f t="shared" si="3"/>
        <v>0.0004243025691917521</v>
      </c>
      <c r="K30" s="3">
        <v>8664</v>
      </c>
      <c r="L30" s="6">
        <f t="shared" si="4"/>
        <v>0.0015494490460354832</v>
      </c>
    </row>
    <row r="31" spans="2:12" ht="12.75">
      <c r="B31" s="2" t="s">
        <v>28</v>
      </c>
      <c r="C31" s="3">
        <v>4011</v>
      </c>
      <c r="D31" s="6">
        <f t="shared" si="0"/>
        <v>0.0016091966935039967</v>
      </c>
      <c r="E31" s="3">
        <v>4011</v>
      </c>
      <c r="F31" s="6">
        <f t="shared" si="1"/>
        <v>0.0025904192591310504</v>
      </c>
      <c r="G31" s="3">
        <v>0</v>
      </c>
      <c r="H31" s="6">
        <f t="shared" si="2"/>
        <v>0</v>
      </c>
      <c r="I31" s="3">
        <v>7036</v>
      </c>
      <c r="J31" s="6">
        <f t="shared" si="3"/>
        <v>0.006206637997574154</v>
      </c>
      <c r="K31" s="3">
        <v>15058</v>
      </c>
      <c r="L31" s="6">
        <f t="shared" si="4"/>
        <v>0.0026929367192061755</v>
      </c>
    </row>
    <row r="32" spans="2:12" ht="12.75">
      <c r="B32" s="2" t="s">
        <v>29</v>
      </c>
      <c r="C32" s="3">
        <v>5814</v>
      </c>
      <c r="D32" s="6">
        <f t="shared" si="0"/>
        <v>0.002332552873605644</v>
      </c>
      <c r="E32" s="3">
        <v>5814</v>
      </c>
      <c r="F32" s="6">
        <f t="shared" si="1"/>
        <v>0.0037548485596080594</v>
      </c>
      <c r="G32" s="3">
        <v>0</v>
      </c>
      <c r="H32" s="6">
        <f t="shared" si="2"/>
        <v>0</v>
      </c>
      <c r="I32" s="3">
        <v>4418</v>
      </c>
      <c r="J32" s="6">
        <f t="shared" si="3"/>
        <v>0.0038972323299150953</v>
      </c>
      <c r="K32" s="3">
        <v>16046</v>
      </c>
      <c r="L32" s="6">
        <f t="shared" si="4"/>
        <v>0.002869628277087415</v>
      </c>
    </row>
    <row r="33" spans="2:12" ht="12.75">
      <c r="B33" s="2" t="s">
        <v>30</v>
      </c>
      <c r="C33" s="3">
        <v>692882</v>
      </c>
      <c r="D33" s="6">
        <f t="shared" si="0"/>
        <v>0.2779814069779198</v>
      </c>
      <c r="E33" s="3">
        <v>0</v>
      </c>
      <c r="F33" s="6">
        <f t="shared" si="1"/>
        <v>0</v>
      </c>
      <c r="G33" s="3">
        <v>0</v>
      </c>
      <c r="H33" s="6">
        <f t="shared" si="2"/>
        <v>0</v>
      </c>
      <c r="I33" s="3">
        <v>0</v>
      </c>
      <c r="J33" s="6">
        <f t="shared" si="3"/>
        <v>0</v>
      </c>
      <c r="K33" s="3">
        <v>692882</v>
      </c>
      <c r="L33" s="6">
        <f t="shared" si="4"/>
        <v>0.12391336033185106</v>
      </c>
    </row>
    <row r="34" spans="2:12" ht="12.75">
      <c r="B34" s="2" t="s">
        <v>31</v>
      </c>
      <c r="C34" s="3">
        <v>214373</v>
      </c>
      <c r="D34" s="6">
        <f t="shared" si="0"/>
        <v>0.08600556538931246</v>
      </c>
      <c r="E34" s="3">
        <v>0</v>
      </c>
      <c r="F34" s="6">
        <f t="shared" si="1"/>
        <v>0</v>
      </c>
      <c r="G34" s="3">
        <v>0</v>
      </c>
      <c r="H34" s="6">
        <f t="shared" si="2"/>
        <v>0</v>
      </c>
      <c r="I34" s="3">
        <v>0</v>
      </c>
      <c r="J34" s="6">
        <f t="shared" si="3"/>
        <v>0</v>
      </c>
      <c r="K34" s="3">
        <v>214373</v>
      </c>
      <c r="L34" s="6">
        <f t="shared" si="4"/>
        <v>0.038337954795217524</v>
      </c>
    </row>
    <row r="35" spans="2:12" ht="12.75">
      <c r="B35" s="2" t="s">
        <v>32</v>
      </c>
      <c r="C35" s="3">
        <v>40085</v>
      </c>
      <c r="D35" s="6">
        <f t="shared" si="0"/>
        <v>0.016081937037922638</v>
      </c>
      <c r="E35" s="3">
        <v>3188</v>
      </c>
      <c r="F35" s="6">
        <f t="shared" si="1"/>
        <v>0.0020589021685638964</v>
      </c>
      <c r="G35" s="3">
        <v>4276</v>
      </c>
      <c r="H35" s="6">
        <f t="shared" si="2"/>
        <v>0.010251885666060888</v>
      </c>
      <c r="I35" s="3">
        <v>8270</v>
      </c>
      <c r="J35" s="6">
        <f t="shared" si="3"/>
        <v>0.007295181387143014</v>
      </c>
      <c r="K35" s="3">
        <v>55819</v>
      </c>
      <c r="L35" s="6">
        <f t="shared" si="4"/>
        <v>0.009982536507462446</v>
      </c>
    </row>
    <row r="36" spans="2:12" ht="12.75">
      <c r="B36" s="2" t="s">
        <v>33</v>
      </c>
      <c r="C36" s="3">
        <v>53216</v>
      </c>
      <c r="D36" s="6">
        <f t="shared" si="0"/>
        <v>0.021350040199827645</v>
      </c>
      <c r="E36" s="3">
        <v>53216</v>
      </c>
      <c r="F36" s="6">
        <f t="shared" si="1"/>
        <v>0.03436842465567638</v>
      </c>
      <c r="G36" s="3">
        <v>5399</v>
      </c>
      <c r="H36" s="6">
        <f t="shared" si="2"/>
        <v>0.012944324300996898</v>
      </c>
      <c r="I36" s="3">
        <v>8427</v>
      </c>
      <c r="J36" s="6">
        <f t="shared" si="3"/>
        <v>0.00743367515712868</v>
      </c>
      <c r="K36" s="3">
        <v>120258</v>
      </c>
      <c r="L36" s="6">
        <f t="shared" si="4"/>
        <v>0.021506653206155947</v>
      </c>
    </row>
    <row r="37" spans="2:12" ht="12.75">
      <c r="B37" s="2" t="s">
        <v>34</v>
      </c>
      <c r="C37" s="3">
        <v>13593</v>
      </c>
      <c r="D37" s="6">
        <f t="shared" si="0"/>
        <v>0.005453455660633215</v>
      </c>
      <c r="E37" s="3">
        <v>13593</v>
      </c>
      <c r="F37" s="6">
        <f t="shared" si="1"/>
        <v>0.00877875068296394</v>
      </c>
      <c r="G37" s="3">
        <v>1132</v>
      </c>
      <c r="H37" s="6">
        <f t="shared" si="2"/>
        <v>0.0027140165046728075</v>
      </c>
      <c r="I37" s="3">
        <v>38428</v>
      </c>
      <c r="J37" s="6">
        <f t="shared" si="3"/>
        <v>0.03389833498731944</v>
      </c>
      <c r="K37" s="3">
        <v>66746</v>
      </c>
      <c r="L37" s="6">
        <f t="shared" si="4"/>
        <v>0.01193669506309838</v>
      </c>
    </row>
    <row r="38" spans="2:12" ht="12.75">
      <c r="B38" s="2" t="s">
        <v>35</v>
      </c>
      <c r="C38" s="3">
        <v>12750</v>
      </c>
      <c r="D38" s="6">
        <f t="shared" si="0"/>
        <v>0.005115247529836938</v>
      </c>
      <c r="E38" s="3">
        <v>12750</v>
      </c>
      <c r="F38" s="6">
        <f t="shared" si="1"/>
        <v>0.008234317016684341</v>
      </c>
      <c r="G38" s="3">
        <v>191</v>
      </c>
      <c r="H38" s="6">
        <f t="shared" si="2"/>
        <v>0.00045793034663648964</v>
      </c>
      <c r="I38" s="3">
        <v>23491</v>
      </c>
      <c r="J38" s="6">
        <f t="shared" si="3"/>
        <v>0.02072202006836476</v>
      </c>
      <c r="K38" s="3">
        <v>49182</v>
      </c>
      <c r="L38" s="6">
        <f t="shared" si="4"/>
        <v>0.00879559129525821</v>
      </c>
    </row>
    <row r="39" spans="2:12" ht="12.75">
      <c r="B39" s="2" t="s">
        <v>36</v>
      </c>
      <c r="C39" s="3">
        <v>4119</v>
      </c>
      <c r="D39" s="6">
        <f t="shared" si="0"/>
        <v>0.0016525258490508509</v>
      </c>
      <c r="E39" s="3">
        <v>4119</v>
      </c>
      <c r="F39" s="6">
        <f t="shared" si="1"/>
        <v>0.0026601687679782588</v>
      </c>
      <c r="G39" s="3">
        <v>0</v>
      </c>
      <c r="H39" s="6">
        <f t="shared" si="2"/>
        <v>0</v>
      </c>
      <c r="I39" s="3">
        <v>14053</v>
      </c>
      <c r="J39" s="6">
        <f t="shared" si="3"/>
        <v>0.012396515602602272</v>
      </c>
      <c r="K39" s="3">
        <v>22291</v>
      </c>
      <c r="L39" s="6">
        <f t="shared" si="4"/>
        <v>0.003986469146488568</v>
      </c>
    </row>
    <row r="40" spans="2:12" ht="12.75">
      <c r="B40" s="2" t="s">
        <v>37</v>
      </c>
      <c r="C40" s="3">
        <v>9110</v>
      </c>
      <c r="D40" s="6">
        <f t="shared" si="0"/>
        <v>0.0036548945095540787</v>
      </c>
      <c r="E40" s="3">
        <v>9110</v>
      </c>
      <c r="F40" s="6">
        <f t="shared" si="1"/>
        <v>0.0058835002370191646</v>
      </c>
      <c r="G40" s="3">
        <v>584</v>
      </c>
      <c r="H40" s="6">
        <f t="shared" si="2"/>
        <v>0.0014001639918099996</v>
      </c>
      <c r="I40" s="3">
        <v>33026</v>
      </c>
      <c r="J40" s="6">
        <f t="shared" si="3"/>
        <v>0.029133090748704377</v>
      </c>
      <c r="K40" s="3">
        <v>51830</v>
      </c>
      <c r="L40" s="6">
        <f t="shared" si="4"/>
        <v>0.009269153284397402</v>
      </c>
    </row>
    <row r="41" spans="2:12" ht="12.75">
      <c r="B41" s="2" t="s">
        <v>38</v>
      </c>
      <c r="C41" s="3">
        <v>1064</v>
      </c>
      <c r="D41" s="6">
        <f t="shared" si="0"/>
        <v>0.00042687242131345116</v>
      </c>
      <c r="E41" s="3">
        <v>1064</v>
      </c>
      <c r="F41" s="6">
        <f t="shared" si="1"/>
        <v>0.0006871618279021285</v>
      </c>
      <c r="G41" s="3">
        <v>0</v>
      </c>
      <c r="H41" s="6">
        <f t="shared" si="2"/>
        <v>0</v>
      </c>
      <c r="I41" s="3">
        <v>97</v>
      </c>
      <c r="J41" s="6">
        <f t="shared" si="3"/>
        <v>8.556621457713088E-05</v>
      </c>
      <c r="K41" s="3">
        <v>2225</v>
      </c>
      <c r="L41" s="6">
        <f t="shared" si="4"/>
        <v>0.00039791368045117155</v>
      </c>
    </row>
    <row r="42" spans="2:12" ht="12.75">
      <c r="B42" s="2" t="s">
        <v>39</v>
      </c>
      <c r="C42" s="3">
        <v>92586</v>
      </c>
      <c r="D42" s="6">
        <f t="shared" si="0"/>
        <v>0.03714512218019472</v>
      </c>
      <c r="E42" s="3">
        <v>92586</v>
      </c>
      <c r="F42" s="6">
        <f t="shared" si="1"/>
        <v>0.05979470394562638</v>
      </c>
      <c r="G42" s="3">
        <v>48174</v>
      </c>
      <c r="H42" s="6">
        <f t="shared" si="2"/>
        <v>0.11549914407783378</v>
      </c>
      <c r="I42" s="3">
        <v>23753</v>
      </c>
      <c r="J42" s="6">
        <f t="shared" si="3"/>
        <v>0.02095313706031536</v>
      </c>
      <c r="K42" s="3">
        <v>257099</v>
      </c>
      <c r="L42" s="6">
        <f t="shared" si="4"/>
        <v>0.04597897048553517</v>
      </c>
    </row>
    <row r="43" spans="2:12" ht="12.75">
      <c r="B43" s="2" t="s">
        <v>40</v>
      </c>
      <c r="C43" s="3">
        <v>2595</v>
      </c>
      <c r="D43" s="6">
        <f t="shared" si="0"/>
        <v>0.0010411033207785767</v>
      </c>
      <c r="E43" s="3">
        <v>2595</v>
      </c>
      <c r="F43" s="6">
        <f t="shared" si="1"/>
        <v>0.0016759256986898718</v>
      </c>
      <c r="G43" s="3">
        <v>0</v>
      </c>
      <c r="H43" s="6">
        <f t="shared" si="2"/>
        <v>0</v>
      </c>
      <c r="I43" s="3">
        <v>0</v>
      </c>
      <c r="J43" s="6">
        <f t="shared" si="3"/>
        <v>0</v>
      </c>
      <c r="K43" s="3">
        <v>5190</v>
      </c>
      <c r="L43" s="6">
        <f t="shared" si="4"/>
        <v>0.000928167191704081</v>
      </c>
    </row>
    <row r="44" spans="2:12" ht="12.75">
      <c r="B44" s="2" t="s">
        <v>41</v>
      </c>
      <c r="C44" s="3">
        <v>1108</v>
      </c>
      <c r="D44" s="6">
        <f t="shared" si="0"/>
        <v>0.00044452504023994726</v>
      </c>
      <c r="E44" s="3">
        <v>1108</v>
      </c>
      <c r="F44" s="6">
        <f t="shared" si="1"/>
        <v>0.0007155782944695098</v>
      </c>
      <c r="G44" s="3">
        <v>5882</v>
      </c>
      <c r="H44" s="6">
        <f t="shared" si="2"/>
        <v>0.014102336643538388</v>
      </c>
      <c r="I44" s="3">
        <v>0</v>
      </c>
      <c r="J44" s="6">
        <f t="shared" si="3"/>
        <v>0</v>
      </c>
      <c r="K44" s="3">
        <v>8098</v>
      </c>
      <c r="L44" s="6">
        <f t="shared" si="4"/>
        <v>0.001448226959233073</v>
      </c>
    </row>
    <row r="45" spans="2:12" ht="12.75">
      <c r="B45" s="2" t="s">
        <v>42</v>
      </c>
      <c r="C45" s="3">
        <v>0</v>
      </c>
      <c r="D45" s="6">
        <f t="shared" si="0"/>
        <v>0</v>
      </c>
      <c r="E45" s="3">
        <v>0</v>
      </c>
      <c r="F45" s="6">
        <f t="shared" si="1"/>
        <v>0</v>
      </c>
      <c r="G45" s="3">
        <v>0</v>
      </c>
      <c r="H45" s="6">
        <f t="shared" si="2"/>
        <v>0</v>
      </c>
      <c r="I45" s="3">
        <v>22162</v>
      </c>
      <c r="J45" s="6">
        <f t="shared" si="3"/>
        <v>0.019549674716065717</v>
      </c>
      <c r="K45" s="3">
        <v>22162</v>
      </c>
      <c r="L45" s="6">
        <f t="shared" si="4"/>
        <v>0.00396339909490286</v>
      </c>
    </row>
    <row r="46" spans="2:12" ht="12.75">
      <c r="B46" s="2" t="s">
        <v>43</v>
      </c>
      <c r="C46" s="3">
        <v>35255</v>
      </c>
      <c r="D46" s="6">
        <f t="shared" si="0"/>
        <v>0.014144160914855</v>
      </c>
      <c r="E46" s="3">
        <v>35255</v>
      </c>
      <c r="F46" s="6">
        <f t="shared" si="1"/>
        <v>0.02276869383711423</v>
      </c>
      <c r="G46" s="3">
        <v>8686</v>
      </c>
      <c r="H46" s="6">
        <f t="shared" si="2"/>
        <v>0.020825041837091877</v>
      </c>
      <c r="I46" s="3">
        <v>44034</v>
      </c>
      <c r="J46" s="6">
        <f t="shared" si="3"/>
        <v>0.03884353291432352</v>
      </c>
      <c r="K46" s="3">
        <v>123230</v>
      </c>
      <c r="L46" s="6">
        <f t="shared" si="4"/>
        <v>0.0220381585806732</v>
      </c>
    </row>
    <row r="47" spans="2:12" ht="12.75">
      <c r="B47" s="2" t="s">
        <v>44</v>
      </c>
      <c r="C47" s="3">
        <v>1323</v>
      </c>
      <c r="D47" s="6">
        <f t="shared" si="0"/>
        <v>0.0005307821554489622</v>
      </c>
      <c r="E47" s="3">
        <v>1323</v>
      </c>
      <c r="F47" s="6">
        <f t="shared" si="1"/>
        <v>0.0008544314833783045</v>
      </c>
      <c r="G47" s="3">
        <v>0</v>
      </c>
      <c r="H47" s="6">
        <f t="shared" si="2"/>
        <v>0</v>
      </c>
      <c r="I47" s="3">
        <v>10677</v>
      </c>
      <c r="J47" s="6">
        <f t="shared" si="3"/>
        <v>0.009418458484948726</v>
      </c>
      <c r="K47" s="3">
        <v>13323</v>
      </c>
      <c r="L47" s="6">
        <f t="shared" si="4"/>
        <v>0.0023826534672588577</v>
      </c>
    </row>
    <row r="48" spans="2:12" ht="12.75">
      <c r="B48" s="2" t="s">
        <v>45</v>
      </c>
      <c r="C48" s="3">
        <v>9</v>
      </c>
      <c r="D48" s="6">
        <f t="shared" si="0"/>
        <v>3.6107629622378387E-06</v>
      </c>
      <c r="E48" s="3">
        <v>10</v>
      </c>
      <c r="F48" s="6">
        <f t="shared" si="1"/>
        <v>6.458287856223012E-06</v>
      </c>
      <c r="G48" s="3">
        <v>0</v>
      </c>
      <c r="H48" s="6">
        <f t="shared" si="2"/>
        <v>0</v>
      </c>
      <c r="I48" s="3">
        <v>1086</v>
      </c>
      <c r="J48" s="6">
        <f t="shared" si="3"/>
        <v>0.0009579887528944757</v>
      </c>
      <c r="K48" s="3">
        <v>1105</v>
      </c>
      <c r="L48" s="6">
        <f t="shared" si="4"/>
        <v>0.00019761555815664923</v>
      </c>
    </row>
    <row r="49" spans="2:12" ht="12.75">
      <c r="B49" s="2" t="s">
        <v>46</v>
      </c>
      <c r="C49" s="3">
        <v>111545</v>
      </c>
      <c r="D49" s="6">
        <f t="shared" si="0"/>
        <v>0.04475139495809108</v>
      </c>
      <c r="E49" s="3">
        <v>111545</v>
      </c>
      <c r="F49" s="6">
        <f t="shared" si="1"/>
        <v>0.0720389718922396</v>
      </c>
      <c r="G49" s="3">
        <v>24572</v>
      </c>
      <c r="H49" s="6">
        <f t="shared" si="2"/>
        <v>0.05891237946362211</v>
      </c>
      <c r="I49" s="3">
        <v>49058</v>
      </c>
      <c r="J49" s="6">
        <f t="shared" si="3"/>
        <v>0.043275333553864814</v>
      </c>
      <c r="K49" s="3">
        <v>296720</v>
      </c>
      <c r="L49" s="6">
        <f t="shared" si="4"/>
        <v>0.053064695399313085</v>
      </c>
    </row>
    <row r="50" spans="2:12" ht="12.75">
      <c r="B50" s="2" t="s">
        <v>47</v>
      </c>
      <c r="C50" s="3">
        <v>0</v>
      </c>
      <c r="D50" s="6">
        <f t="shared" si="0"/>
        <v>0</v>
      </c>
      <c r="E50" s="3">
        <v>0</v>
      </c>
      <c r="F50" s="6">
        <f t="shared" si="1"/>
        <v>0</v>
      </c>
      <c r="G50" s="3">
        <v>0</v>
      </c>
      <c r="H50" s="6">
        <f t="shared" si="2"/>
        <v>0</v>
      </c>
      <c r="I50" s="3">
        <v>3860</v>
      </c>
      <c r="J50" s="6">
        <f t="shared" si="3"/>
        <v>0.0034050060646157237</v>
      </c>
      <c r="K50" s="3">
        <v>3860</v>
      </c>
      <c r="L50" s="6">
        <f t="shared" si="4"/>
        <v>0.0006903131714793357</v>
      </c>
    </row>
    <row r="51" spans="2:12" ht="12.75">
      <c r="B51" s="2" t="s">
        <v>48</v>
      </c>
      <c r="C51" s="3">
        <v>0</v>
      </c>
      <c r="D51" s="6">
        <f t="shared" si="0"/>
        <v>0</v>
      </c>
      <c r="E51" s="3">
        <v>0</v>
      </c>
      <c r="F51" s="6">
        <f t="shared" si="1"/>
        <v>0</v>
      </c>
      <c r="G51" s="3">
        <v>0</v>
      </c>
      <c r="H51" s="6">
        <f t="shared" si="2"/>
        <v>0</v>
      </c>
      <c r="I51" s="3">
        <v>4397</v>
      </c>
      <c r="J51" s="6">
        <f t="shared" si="3"/>
        <v>0.003878707685522108</v>
      </c>
      <c r="K51" s="3">
        <v>4397</v>
      </c>
      <c r="L51" s="6">
        <f t="shared" si="4"/>
        <v>0.0007863489676151915</v>
      </c>
    </row>
    <row r="52" spans="2:12" ht="12.75">
      <c r="B52" s="2" t="s">
        <v>49</v>
      </c>
      <c r="C52" s="3">
        <v>0</v>
      </c>
      <c r="D52" s="6">
        <f t="shared" si="0"/>
        <v>0</v>
      </c>
      <c r="E52" s="3">
        <v>0</v>
      </c>
      <c r="F52" s="6">
        <f t="shared" si="1"/>
        <v>0</v>
      </c>
      <c r="G52" s="3">
        <v>0</v>
      </c>
      <c r="H52" s="6">
        <f t="shared" si="2"/>
        <v>0</v>
      </c>
      <c r="I52" s="3">
        <v>21439</v>
      </c>
      <c r="J52" s="6">
        <f t="shared" si="3"/>
        <v>0.018911897673392877</v>
      </c>
      <c r="K52" s="3">
        <v>21439</v>
      </c>
      <c r="L52" s="6">
        <f t="shared" si="4"/>
        <v>0.003834099503457378</v>
      </c>
    </row>
    <row r="53" spans="2:12" ht="12.75">
      <c r="B53" s="2" t="s">
        <v>50</v>
      </c>
      <c r="C53" s="3">
        <v>89848</v>
      </c>
      <c r="D53" s="6">
        <f t="shared" si="0"/>
        <v>0.03604664784790503</v>
      </c>
      <c r="E53" s="3">
        <v>89848</v>
      </c>
      <c r="F53" s="6">
        <f t="shared" si="1"/>
        <v>0.058026424730592524</v>
      </c>
      <c r="G53" s="3">
        <v>5353</v>
      </c>
      <c r="H53" s="6">
        <f t="shared" si="2"/>
        <v>0.012834037411231042</v>
      </c>
      <c r="I53" s="3">
        <v>9128</v>
      </c>
      <c r="J53" s="6">
        <f t="shared" si="3"/>
        <v>0.00805204542948506</v>
      </c>
      <c r="K53" s="3">
        <v>194177</v>
      </c>
      <c r="L53" s="6">
        <f t="shared" si="4"/>
        <v>0.034726150439985226</v>
      </c>
    </row>
    <row r="54" spans="2:12" ht="12.75">
      <c r="B54" s="2" t="s">
        <v>51</v>
      </c>
      <c r="C54" s="3">
        <v>0</v>
      </c>
      <c r="D54" s="6">
        <f t="shared" si="0"/>
        <v>0</v>
      </c>
      <c r="E54" s="3">
        <v>0</v>
      </c>
      <c r="F54" s="6">
        <f t="shared" si="1"/>
        <v>0</v>
      </c>
      <c r="G54" s="3">
        <v>0</v>
      </c>
      <c r="H54" s="6">
        <f t="shared" si="2"/>
        <v>0</v>
      </c>
      <c r="I54" s="3">
        <v>360</v>
      </c>
      <c r="J54" s="6">
        <f t="shared" si="3"/>
        <v>0.0003175653324512074</v>
      </c>
      <c r="K54" s="3">
        <v>360</v>
      </c>
      <c r="L54" s="6">
        <f t="shared" si="4"/>
        <v>6.43815393089536E-05</v>
      </c>
    </row>
    <row r="55" spans="2:12" ht="12.75">
      <c r="B55" s="2" t="s">
        <v>52</v>
      </c>
      <c r="C55" s="3">
        <v>1052</v>
      </c>
      <c r="D55" s="6">
        <f t="shared" si="0"/>
        <v>0.000422058070697134</v>
      </c>
      <c r="E55" s="3">
        <v>1052</v>
      </c>
      <c r="F55" s="6">
        <f t="shared" si="1"/>
        <v>0.0006794118824746609</v>
      </c>
      <c r="G55" s="3">
        <v>0</v>
      </c>
      <c r="H55" s="6">
        <f t="shared" si="2"/>
        <v>0</v>
      </c>
      <c r="I55" s="3">
        <v>4673</v>
      </c>
      <c r="J55" s="6">
        <f t="shared" si="3"/>
        <v>0.0041221744404013674</v>
      </c>
      <c r="K55" s="3">
        <v>6777</v>
      </c>
      <c r="L55" s="6">
        <f t="shared" si="4"/>
        <v>0.0012119824774910514</v>
      </c>
    </row>
    <row r="56" spans="2:12" ht="12.75">
      <c r="B56" s="2" t="s">
        <v>53</v>
      </c>
      <c r="C56" s="3">
        <v>12133</v>
      </c>
      <c r="D56" s="6">
        <f t="shared" si="0"/>
        <v>0.0048677096689813</v>
      </c>
      <c r="E56" s="3">
        <v>12133</v>
      </c>
      <c r="F56" s="6">
        <f t="shared" si="1"/>
        <v>0.00783584065595538</v>
      </c>
      <c r="G56" s="3">
        <v>1652</v>
      </c>
      <c r="H56" s="6">
        <f t="shared" si="2"/>
        <v>0.003960737867243355</v>
      </c>
      <c r="I56" s="3">
        <v>49395</v>
      </c>
      <c r="J56" s="6">
        <f t="shared" si="3"/>
        <v>0.04357260999007608</v>
      </c>
      <c r="K56" s="3">
        <v>75313</v>
      </c>
      <c r="L56" s="6">
        <f t="shared" si="4"/>
        <v>0.013468796861042284</v>
      </c>
    </row>
    <row r="57" spans="2:12" ht="12.75">
      <c r="B57" s="2" t="s">
        <v>54</v>
      </c>
      <c r="C57" s="3">
        <v>588</v>
      </c>
      <c r="D57" s="6">
        <f t="shared" si="0"/>
        <v>0.00023590318019953878</v>
      </c>
      <c r="E57" s="3">
        <v>588</v>
      </c>
      <c r="F57" s="6">
        <f t="shared" si="1"/>
        <v>0.0003797473259459131</v>
      </c>
      <c r="G57" s="3">
        <v>0</v>
      </c>
      <c r="H57" s="6">
        <f t="shared" si="2"/>
        <v>0</v>
      </c>
      <c r="I57" s="3">
        <v>363</v>
      </c>
      <c r="J57" s="6">
        <f t="shared" si="3"/>
        <v>0.00032021171022163415</v>
      </c>
      <c r="K57" s="3">
        <v>1539</v>
      </c>
      <c r="L57" s="6">
        <f t="shared" si="4"/>
        <v>0.0002752310805457766</v>
      </c>
    </row>
    <row r="58" spans="2:12" ht="12.75">
      <c r="B58" s="2" t="s">
        <v>55</v>
      </c>
      <c r="C58" s="3">
        <v>55960</v>
      </c>
      <c r="D58" s="6">
        <f t="shared" si="0"/>
        <v>0.022450921707425495</v>
      </c>
      <c r="E58" s="3">
        <v>55960</v>
      </c>
      <c r="F58" s="6">
        <f t="shared" si="1"/>
        <v>0.036140578843423976</v>
      </c>
      <c r="G58" s="3">
        <v>4535</v>
      </c>
      <c r="H58" s="6">
        <f t="shared" si="2"/>
        <v>0.010872848806264296</v>
      </c>
      <c r="I58" s="3">
        <v>63397</v>
      </c>
      <c r="J58" s="6">
        <f t="shared" si="3"/>
        <v>0.055924137170581104</v>
      </c>
      <c r="K58" s="3">
        <v>179852</v>
      </c>
      <c r="L58" s="6">
        <f t="shared" si="4"/>
        <v>0.03216430168831645</v>
      </c>
    </row>
    <row r="59" spans="2:12" ht="12.75">
      <c r="B59" s="2" t="s">
        <v>56</v>
      </c>
      <c r="C59" s="3">
        <v>0</v>
      </c>
      <c r="D59" s="6">
        <f t="shared" si="0"/>
        <v>0</v>
      </c>
      <c r="E59" s="3">
        <v>0</v>
      </c>
      <c r="F59" s="6">
        <f t="shared" si="1"/>
        <v>0</v>
      </c>
      <c r="G59" s="3">
        <v>0</v>
      </c>
      <c r="H59" s="6">
        <f t="shared" si="2"/>
        <v>0</v>
      </c>
      <c r="I59" s="3">
        <v>12723</v>
      </c>
      <c r="J59" s="6">
        <f t="shared" si="3"/>
        <v>0.011223288124379754</v>
      </c>
      <c r="K59" s="3">
        <v>12723</v>
      </c>
      <c r="L59" s="6">
        <f t="shared" si="4"/>
        <v>0.002275350901743935</v>
      </c>
    </row>
    <row r="60" spans="2:12" ht="12.75">
      <c r="B60" s="2" t="s">
        <v>57</v>
      </c>
      <c r="C60" s="3">
        <v>0</v>
      </c>
      <c r="D60" s="6">
        <f t="shared" si="0"/>
        <v>0</v>
      </c>
      <c r="E60" s="3">
        <v>0</v>
      </c>
      <c r="F60" s="6">
        <f t="shared" si="1"/>
        <v>0</v>
      </c>
      <c r="G60" s="3">
        <v>0</v>
      </c>
      <c r="H60" s="6">
        <f t="shared" si="2"/>
        <v>0</v>
      </c>
      <c r="I60" s="3">
        <v>6472</v>
      </c>
      <c r="J60" s="6">
        <f t="shared" si="3"/>
        <v>0.005709118976733929</v>
      </c>
      <c r="K60" s="3">
        <v>6472</v>
      </c>
      <c r="L60" s="6">
        <f t="shared" si="4"/>
        <v>0.0011574370066876323</v>
      </c>
    </row>
    <row r="61" spans="2:12" ht="12.75">
      <c r="B61" s="2" t="s">
        <v>58</v>
      </c>
      <c r="C61" s="3">
        <v>8622</v>
      </c>
      <c r="D61" s="6">
        <f t="shared" si="0"/>
        <v>0.0034591109178238495</v>
      </c>
      <c r="E61" s="3">
        <v>8622</v>
      </c>
      <c r="F61" s="6">
        <f t="shared" si="1"/>
        <v>0.005568335789635481</v>
      </c>
      <c r="G61" s="3">
        <v>0</v>
      </c>
      <c r="H61" s="6">
        <f t="shared" si="2"/>
        <v>0</v>
      </c>
      <c r="I61" s="3">
        <v>8872</v>
      </c>
      <c r="J61" s="6">
        <f t="shared" si="3"/>
        <v>0.007826221193075312</v>
      </c>
      <c r="K61" s="3">
        <v>26116</v>
      </c>
      <c r="L61" s="6">
        <f t="shared" si="4"/>
        <v>0.0046705230016462</v>
      </c>
    </row>
    <row r="62" spans="2:12" ht="12.75">
      <c r="B62" s="2" t="s">
        <v>59</v>
      </c>
      <c r="C62" s="3">
        <v>16758</v>
      </c>
      <c r="D62" s="6">
        <f t="shared" si="0"/>
        <v>0.006723240635686856</v>
      </c>
      <c r="E62" s="3">
        <v>16758</v>
      </c>
      <c r="F62" s="6">
        <f t="shared" si="1"/>
        <v>0.010822798789458524</v>
      </c>
      <c r="G62" s="3">
        <v>1064</v>
      </c>
      <c r="H62" s="6">
        <f t="shared" si="2"/>
        <v>0.0025509837111058896</v>
      </c>
      <c r="I62" s="3">
        <v>56783</v>
      </c>
      <c r="J62" s="6">
        <f t="shared" si="3"/>
        <v>0.05008975631271364</v>
      </c>
      <c r="K62" s="3">
        <v>91363</v>
      </c>
      <c r="L62" s="6">
        <f t="shared" si="4"/>
        <v>0.016339140488566464</v>
      </c>
    </row>
    <row r="63" spans="2:12" ht="12.75">
      <c r="B63" s="2" t="s">
        <v>60</v>
      </c>
      <c r="C63" s="3">
        <v>593</v>
      </c>
      <c r="D63" s="6">
        <f t="shared" si="0"/>
        <v>0.00023790915962300426</v>
      </c>
      <c r="E63" s="3">
        <v>593</v>
      </c>
      <c r="F63" s="6">
        <f t="shared" si="1"/>
        <v>0.00038297646987402466</v>
      </c>
      <c r="G63" s="3">
        <v>0</v>
      </c>
      <c r="H63" s="6">
        <f t="shared" si="2"/>
        <v>0</v>
      </c>
      <c r="I63" s="3">
        <v>7552</v>
      </c>
      <c r="J63" s="6">
        <f t="shared" si="3"/>
        <v>0.006661814974087551</v>
      </c>
      <c r="K63" s="3">
        <v>8738</v>
      </c>
      <c r="L63" s="6">
        <f t="shared" si="4"/>
        <v>0.001562683029115657</v>
      </c>
    </row>
    <row r="64" spans="2:12" ht="12.75">
      <c r="B64" s="2" t="s">
        <v>61</v>
      </c>
      <c r="C64" s="3">
        <v>89867</v>
      </c>
      <c r="D64" s="6">
        <f t="shared" si="0"/>
        <v>0.036054270569714206</v>
      </c>
      <c r="E64" s="3">
        <v>89867</v>
      </c>
      <c r="F64" s="6">
        <f t="shared" si="1"/>
        <v>0.058038695477519345</v>
      </c>
      <c r="G64" s="3">
        <v>34197</v>
      </c>
      <c r="H64" s="6">
        <f t="shared" si="2"/>
        <v>0.08198871237658657</v>
      </c>
      <c r="I64" s="3">
        <v>9660</v>
      </c>
      <c r="J64" s="6">
        <f t="shared" si="3"/>
        <v>0.008521336420774066</v>
      </c>
      <c r="K64" s="3">
        <v>223591</v>
      </c>
      <c r="L64" s="6">
        <f t="shared" si="4"/>
        <v>0.03998647987674512</v>
      </c>
    </row>
    <row r="65" spans="2:12" ht="12.75">
      <c r="B65" s="2" t="s">
        <v>62</v>
      </c>
      <c r="C65" s="3">
        <v>3</v>
      </c>
      <c r="D65" s="6">
        <f t="shared" si="0"/>
        <v>1.2035876540792794E-06</v>
      </c>
      <c r="E65" s="3">
        <v>3</v>
      </c>
      <c r="F65" s="6">
        <f t="shared" si="1"/>
        <v>1.9374863568669036E-06</v>
      </c>
      <c r="G65" s="3">
        <v>0</v>
      </c>
      <c r="H65" s="6">
        <f t="shared" si="2"/>
        <v>0</v>
      </c>
      <c r="I65" s="3">
        <v>6926</v>
      </c>
      <c r="J65" s="6">
        <f t="shared" si="3"/>
        <v>0.00610960414599184</v>
      </c>
      <c r="K65" s="3">
        <v>6932</v>
      </c>
      <c r="L65" s="6">
        <f t="shared" si="4"/>
        <v>0.0012397023069157399</v>
      </c>
    </row>
    <row r="66" spans="2:12" ht="12.75">
      <c r="B66" s="2" t="s">
        <v>63</v>
      </c>
      <c r="C66" s="3">
        <v>51623</v>
      </c>
      <c r="D66" s="6">
        <f t="shared" si="0"/>
        <v>0.020710935155511548</v>
      </c>
      <c r="E66" s="3">
        <v>51623</v>
      </c>
      <c r="F66" s="6">
        <f t="shared" si="1"/>
        <v>0.03333961940018006</v>
      </c>
      <c r="G66" s="3">
        <v>12671</v>
      </c>
      <c r="H66" s="6">
        <f t="shared" si="2"/>
        <v>0.030379243048329632</v>
      </c>
      <c r="I66" s="3">
        <v>40621</v>
      </c>
      <c r="J66" s="6">
        <f t="shared" si="3"/>
        <v>0.03583283713750138</v>
      </c>
      <c r="K66" s="3">
        <v>156538</v>
      </c>
      <c r="L66" s="6">
        <f t="shared" si="4"/>
        <v>0.027994881667624937</v>
      </c>
    </row>
    <row r="67" spans="2:12" ht="12.75">
      <c r="B67" s="2" t="s">
        <v>64</v>
      </c>
      <c r="C67" s="3">
        <v>10045</v>
      </c>
      <c r="D67" s="6">
        <f t="shared" si="0"/>
        <v>0.004030012661742121</v>
      </c>
      <c r="E67" s="3">
        <v>10045</v>
      </c>
      <c r="F67" s="6">
        <f t="shared" si="1"/>
        <v>0.006487350151576016</v>
      </c>
      <c r="G67" s="3">
        <v>0</v>
      </c>
      <c r="H67" s="6">
        <f t="shared" si="2"/>
        <v>0</v>
      </c>
      <c r="I67" s="3">
        <v>20789</v>
      </c>
      <c r="J67" s="6">
        <f t="shared" si="3"/>
        <v>0.018338515823133752</v>
      </c>
      <c r="K67" s="3">
        <v>40879</v>
      </c>
      <c r="L67" s="6">
        <f t="shared" si="4"/>
        <v>0.007310702626140872</v>
      </c>
    </row>
    <row r="68" spans="2:12" ht="12.75">
      <c r="B68" s="2" t="s">
        <v>65</v>
      </c>
      <c r="C68" s="3">
        <v>5353</v>
      </c>
      <c r="D68" s="6">
        <f aca="true" t="shared" si="5" ref="D68:D76">+C68/$C$77</f>
        <v>0.002147601570762128</v>
      </c>
      <c r="E68" s="3">
        <v>5353</v>
      </c>
      <c r="F68" s="6">
        <f aca="true" t="shared" si="6" ref="F68:F76">+E68/$E$77</f>
        <v>0.0034571214894361787</v>
      </c>
      <c r="G68" s="3">
        <v>0</v>
      </c>
      <c r="H68" s="6">
        <f aca="true" t="shared" si="7" ref="H68:H76">+G68/$G$77</f>
        <v>0</v>
      </c>
      <c r="I68" s="3">
        <v>15807</v>
      </c>
      <c r="J68" s="6">
        <f aca="true" t="shared" si="8" ref="J68:J76">+I68/$I$77</f>
        <v>0.013943764472378432</v>
      </c>
      <c r="K68" s="3">
        <v>26513</v>
      </c>
      <c r="L68" s="6">
        <f t="shared" si="4"/>
        <v>0.004741521532495241</v>
      </c>
    </row>
    <row r="69" spans="2:12" ht="12.75">
      <c r="B69" s="2" t="s">
        <v>66</v>
      </c>
      <c r="C69" s="3">
        <v>0</v>
      </c>
      <c r="D69" s="6">
        <f t="shared" si="5"/>
        <v>0</v>
      </c>
      <c r="E69" s="3">
        <v>0</v>
      </c>
      <c r="F69" s="6">
        <f t="shared" si="6"/>
        <v>0</v>
      </c>
      <c r="G69" s="3">
        <v>0</v>
      </c>
      <c r="H69" s="6">
        <f t="shared" si="7"/>
        <v>0</v>
      </c>
      <c r="I69" s="3">
        <v>3255</v>
      </c>
      <c r="J69" s="6">
        <f t="shared" si="8"/>
        <v>0.0028713198809130003</v>
      </c>
      <c r="K69" s="3">
        <v>3255</v>
      </c>
      <c r="L69" s="6">
        <f aca="true" t="shared" si="9" ref="L69:L75">+K69/$K$77</f>
        <v>0.0005821164179184554</v>
      </c>
    </row>
    <row r="70" spans="2:12" ht="12.75">
      <c r="B70" s="2" t="s">
        <v>67</v>
      </c>
      <c r="C70" s="3">
        <v>0</v>
      </c>
      <c r="D70" s="6">
        <f t="shared" si="5"/>
        <v>0</v>
      </c>
      <c r="E70" s="3">
        <v>0</v>
      </c>
      <c r="F70" s="6">
        <f t="shared" si="6"/>
        <v>0</v>
      </c>
      <c r="G70" s="3">
        <v>0</v>
      </c>
      <c r="H70" s="6">
        <f t="shared" si="7"/>
        <v>0</v>
      </c>
      <c r="I70" s="3">
        <v>2522</v>
      </c>
      <c r="J70" s="6">
        <f t="shared" si="8"/>
        <v>0.002224721579005403</v>
      </c>
      <c r="K70" s="3">
        <v>2522</v>
      </c>
      <c r="L70" s="6">
        <f t="shared" si="9"/>
        <v>0.00045102845038105826</v>
      </c>
    </row>
    <row r="71" spans="2:12" ht="12.75">
      <c r="B71" s="2" t="s">
        <v>68</v>
      </c>
      <c r="C71" s="3">
        <v>0</v>
      </c>
      <c r="D71" s="6">
        <f t="shared" si="5"/>
        <v>0</v>
      </c>
      <c r="E71" s="3">
        <v>0</v>
      </c>
      <c r="F71" s="6">
        <f t="shared" si="6"/>
        <v>0</v>
      </c>
      <c r="G71" s="3">
        <v>0</v>
      </c>
      <c r="H71" s="6">
        <f t="shared" si="7"/>
        <v>0</v>
      </c>
      <c r="I71" s="3">
        <v>40858</v>
      </c>
      <c r="J71" s="6">
        <f t="shared" si="8"/>
        <v>0.03604190098136509</v>
      </c>
      <c r="K71" s="3">
        <v>40858</v>
      </c>
      <c r="L71" s="6">
        <f t="shared" si="9"/>
        <v>0.0073069470363478495</v>
      </c>
    </row>
    <row r="72" spans="2:12" ht="12.75">
      <c r="B72" s="2" t="s">
        <v>69</v>
      </c>
      <c r="C72" s="3">
        <v>1665</v>
      </c>
      <c r="D72" s="6">
        <f t="shared" si="5"/>
        <v>0.0006679911480140001</v>
      </c>
      <c r="E72" s="3">
        <v>1665</v>
      </c>
      <c r="F72" s="6">
        <f t="shared" si="6"/>
        <v>0.0010753049280611317</v>
      </c>
      <c r="G72" s="3">
        <v>0</v>
      </c>
      <c r="H72" s="6">
        <f t="shared" si="7"/>
        <v>0</v>
      </c>
      <c r="I72" s="3">
        <v>0</v>
      </c>
      <c r="J72" s="6">
        <f t="shared" si="8"/>
        <v>0</v>
      </c>
      <c r="K72" s="3">
        <v>3330</v>
      </c>
      <c r="L72" s="6">
        <f t="shared" si="9"/>
        <v>0.0005955292386078207</v>
      </c>
    </row>
    <row r="73" spans="2:12" ht="12.75">
      <c r="B73" s="2" t="s">
        <v>70</v>
      </c>
      <c r="C73" s="3">
        <v>4412</v>
      </c>
      <c r="D73" s="6">
        <f t="shared" si="5"/>
        <v>0.0017700762432659271</v>
      </c>
      <c r="E73" s="3">
        <v>4412</v>
      </c>
      <c r="F73" s="6">
        <f t="shared" si="6"/>
        <v>0.002849396602165593</v>
      </c>
      <c r="G73" s="3">
        <v>0</v>
      </c>
      <c r="H73" s="6">
        <f t="shared" si="7"/>
        <v>0</v>
      </c>
      <c r="I73" s="3">
        <v>5194</v>
      </c>
      <c r="J73" s="6">
        <f t="shared" si="8"/>
        <v>0.004581762046532142</v>
      </c>
      <c r="K73" s="3">
        <v>14018</v>
      </c>
      <c r="L73" s="6">
        <f t="shared" si="9"/>
        <v>0.002506945605646976</v>
      </c>
    </row>
    <row r="74" spans="2:12" ht="12.75">
      <c r="B74" s="2" t="s">
        <v>71</v>
      </c>
      <c r="C74" s="3">
        <v>0</v>
      </c>
      <c r="D74" s="6">
        <f t="shared" si="5"/>
        <v>0</v>
      </c>
      <c r="E74" s="3">
        <v>0</v>
      </c>
      <c r="F74" s="6">
        <f t="shared" si="6"/>
        <v>0</v>
      </c>
      <c r="G74" s="3">
        <v>0</v>
      </c>
      <c r="H74" s="6">
        <f t="shared" si="7"/>
        <v>0</v>
      </c>
      <c r="I74" s="3">
        <v>523</v>
      </c>
      <c r="J74" s="6">
        <f t="shared" si="8"/>
        <v>0.00046135185797772634</v>
      </c>
      <c r="K74" s="3">
        <v>523</v>
      </c>
      <c r="L74" s="6">
        <f t="shared" si="9"/>
        <v>9.353206960717424E-05</v>
      </c>
    </row>
    <row r="75" spans="2:12" ht="12.75">
      <c r="B75" s="2" t="s">
        <v>72</v>
      </c>
      <c r="C75" s="3">
        <v>1422</v>
      </c>
      <c r="D75" s="6">
        <f t="shared" si="5"/>
        <v>0.0005705005480335785</v>
      </c>
      <c r="E75" s="3">
        <v>1422</v>
      </c>
      <c r="F75" s="6">
        <f t="shared" si="6"/>
        <v>0.0009183685331549124</v>
      </c>
      <c r="G75" s="3">
        <v>0</v>
      </c>
      <c r="H75" s="6">
        <f t="shared" si="7"/>
        <v>0</v>
      </c>
      <c r="I75" s="3">
        <v>3113</v>
      </c>
      <c r="J75" s="6">
        <f t="shared" si="8"/>
        <v>0.0027460579997794685</v>
      </c>
      <c r="K75" s="3">
        <v>5957</v>
      </c>
      <c r="L75" s="6">
        <f t="shared" si="9"/>
        <v>0.0010653356379539904</v>
      </c>
    </row>
    <row r="76" spans="2:13" ht="12.75">
      <c r="B76" s="2" t="s">
        <v>73</v>
      </c>
      <c r="C76" s="3">
        <v>0</v>
      </c>
      <c r="D76" s="6">
        <f t="shared" si="5"/>
        <v>0</v>
      </c>
      <c r="E76" s="3">
        <v>0</v>
      </c>
      <c r="F76" s="6">
        <f t="shared" si="6"/>
        <v>0</v>
      </c>
      <c r="G76" s="3">
        <v>0</v>
      </c>
      <c r="H76" s="6">
        <f t="shared" si="7"/>
        <v>0</v>
      </c>
      <c r="I76" s="3">
        <v>1600</v>
      </c>
      <c r="J76" s="6">
        <f t="shared" si="8"/>
        <v>0.0014114014775609219</v>
      </c>
      <c r="K76" s="3">
        <v>1600</v>
      </c>
      <c r="L76" s="6">
        <f>+K76/$K$77</f>
        <v>0.0002861401747064604</v>
      </c>
      <c r="M76" s="4"/>
    </row>
    <row r="77" spans="3:11" ht="12.75">
      <c r="C77" s="4">
        <f>SUM(C3:C76)</f>
        <v>2492548</v>
      </c>
      <c r="D77" s="7">
        <f>SUM(D3:D76)</f>
        <v>0.9999999999999999</v>
      </c>
      <c r="E77" s="4">
        <f>SUM(E3:E76)</f>
        <v>1548398</v>
      </c>
      <c r="F77" s="7">
        <f>SUM(F3:F76)</f>
        <v>1.0000000000000002</v>
      </c>
      <c r="G77" s="4">
        <f>SUM(G3:G76)</f>
        <v>417094</v>
      </c>
      <c r="I77" s="4">
        <f>SUM(I3:I76)</f>
        <v>1133625</v>
      </c>
      <c r="K77" s="4">
        <f>SUM(K3:K76)</f>
        <v>5591665</v>
      </c>
    </row>
    <row r="78" spans="3:11" ht="12.75">
      <c r="C78" s="4">
        <f>+C77-C79</f>
        <v>2.290000000037253</v>
      </c>
      <c r="E78" s="4">
        <f>+E77-E79</f>
        <v>2.319999999832362</v>
      </c>
      <c r="G78" s="4">
        <f>+G77-G79</f>
        <v>-0.22999999998137355</v>
      </c>
      <c r="I78" s="4">
        <f>+I77-I79</f>
        <v>1.2399999999906868</v>
      </c>
      <c r="K78" s="4">
        <f>+K77-K79</f>
        <v>5.620000000111759</v>
      </c>
    </row>
    <row r="79" spans="3:11" ht="12.75">
      <c r="C79" s="20">
        <f>+E88</f>
        <v>2492545.71</v>
      </c>
      <c r="E79" s="8">
        <f>+I88+M88</f>
        <v>1548395.6800000002</v>
      </c>
      <c r="G79" s="8">
        <f>+Q88</f>
        <v>417094.23</v>
      </c>
      <c r="I79" s="8">
        <f>+U88</f>
        <v>1133623.76</v>
      </c>
      <c r="K79" s="4">
        <f>SUM(C79:I79)</f>
        <v>5591659.38</v>
      </c>
    </row>
    <row r="88" spans="3:21" ht="12.75">
      <c r="C88" s="15">
        <v>7</v>
      </c>
      <c r="D88" s="15">
        <v>2006</v>
      </c>
      <c r="E88" s="16">
        <v>2492545.71</v>
      </c>
      <c r="G88">
        <v>7</v>
      </c>
      <c r="H88">
        <v>2006</v>
      </c>
      <c r="I88" s="18">
        <v>1032263.79</v>
      </c>
      <c r="K88">
        <v>7</v>
      </c>
      <c r="L88">
        <v>2006</v>
      </c>
      <c r="M88" s="18">
        <v>516131.89</v>
      </c>
      <c r="O88">
        <v>7</v>
      </c>
      <c r="P88">
        <v>2006</v>
      </c>
      <c r="Q88" s="18">
        <v>417094.23</v>
      </c>
      <c r="S88">
        <v>7</v>
      </c>
      <c r="T88">
        <v>2006</v>
      </c>
      <c r="U88" s="18">
        <v>1133623.76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U88"/>
  <sheetViews>
    <sheetView workbookViewId="0" topLeftCell="A52">
      <selection activeCell="M88" sqref="M88"/>
    </sheetView>
  </sheetViews>
  <sheetFormatPr defaultColWidth="9.140625" defaultRowHeight="12.75"/>
  <cols>
    <col min="3" max="3" width="16.140625" style="0" customWidth="1"/>
    <col min="4" max="4" width="9.421875" style="0" customWidth="1"/>
    <col min="5" max="5" width="15.00390625" style="0" customWidth="1"/>
    <col min="7" max="7" width="18.8515625" style="0" customWidth="1"/>
    <col min="9" max="9" width="15.8515625" style="0" customWidth="1"/>
    <col min="11" max="11" width="13.8515625" style="0" customWidth="1"/>
    <col min="13" max="13" width="12.28125" style="0" customWidth="1"/>
    <col min="14" max="14" width="13.00390625" style="0" customWidth="1"/>
  </cols>
  <sheetData>
    <row r="1" spans="4:6" ht="12.75">
      <c r="D1" s="5">
        <v>38930</v>
      </c>
      <c r="F1" t="s">
        <v>81</v>
      </c>
    </row>
    <row r="2" spans="2:12" ht="12.75">
      <c r="B2" s="1" t="s">
        <v>74</v>
      </c>
      <c r="C2" s="1" t="s">
        <v>75</v>
      </c>
      <c r="D2" s="1" t="s">
        <v>82</v>
      </c>
      <c r="E2" s="1" t="s">
        <v>76</v>
      </c>
      <c r="F2" s="1" t="s">
        <v>82</v>
      </c>
      <c r="G2" s="1" t="s">
        <v>77</v>
      </c>
      <c r="H2" s="1" t="s">
        <v>82</v>
      </c>
      <c r="I2" s="1" t="s">
        <v>78</v>
      </c>
      <c r="J2" s="1" t="s">
        <v>82</v>
      </c>
      <c r="K2" s="1" t="s">
        <v>79</v>
      </c>
      <c r="L2" s="1" t="s">
        <v>80</v>
      </c>
    </row>
    <row r="3" spans="2:12" ht="12.75">
      <c r="B3" s="2" t="s">
        <v>0</v>
      </c>
      <c r="C3" s="3">
        <v>21395</v>
      </c>
      <c r="D3" s="6">
        <f>+C3/$C$77</f>
        <v>0.007468415009995703</v>
      </c>
      <c r="E3" s="3">
        <v>21395</v>
      </c>
      <c r="F3" s="6">
        <f>+E3/$E$77</f>
        <v>0.013014971932189532</v>
      </c>
      <c r="G3" s="3">
        <v>613</v>
      </c>
      <c r="H3" s="6">
        <f>+G3/$G$77</f>
        <v>0.0016586799288905243</v>
      </c>
      <c r="I3" s="3">
        <v>3149</v>
      </c>
      <c r="J3" s="6">
        <f>+I3/$I$77</f>
        <v>0.0026635449592686544</v>
      </c>
      <c r="K3" s="3">
        <v>46552</v>
      </c>
      <c r="L3" s="6">
        <f>+K3/$K$77</f>
        <v>0.0076812942697036535</v>
      </c>
    </row>
    <row r="4" spans="2:12" ht="12.75">
      <c r="B4" s="2" t="s">
        <v>1</v>
      </c>
      <c r="C4" s="3">
        <v>6760</v>
      </c>
      <c r="D4" s="6">
        <f aca="true" t="shared" si="0" ref="D4:D67">+C4/$C$77</f>
        <v>0.0023597329033685885</v>
      </c>
      <c r="E4" s="3">
        <v>6760</v>
      </c>
      <c r="F4" s="6">
        <f aca="true" t="shared" si="1" ref="F4:F67">+E4/$E$77</f>
        <v>0.00411223230949293</v>
      </c>
      <c r="G4" s="3">
        <v>329</v>
      </c>
      <c r="H4" s="6">
        <f aca="true" t="shared" si="2" ref="H4:H67">+G4/$G$77</f>
        <v>0.0008902213647715865</v>
      </c>
      <c r="I4" s="3">
        <v>25144</v>
      </c>
      <c r="J4" s="6">
        <f aca="true" t="shared" si="3" ref="J4:J67">+I4/$I$77</f>
        <v>0.02126775943342364</v>
      </c>
      <c r="K4" s="3">
        <v>38993</v>
      </c>
      <c r="L4" s="6">
        <f>+K4/$K$77</f>
        <v>0.006434024477112789</v>
      </c>
    </row>
    <row r="5" spans="2:12" ht="12.75">
      <c r="B5" s="2" t="s">
        <v>2</v>
      </c>
      <c r="C5" s="3">
        <v>0</v>
      </c>
      <c r="D5" s="6">
        <f t="shared" si="0"/>
        <v>0</v>
      </c>
      <c r="E5" s="3">
        <v>0</v>
      </c>
      <c r="F5" s="6">
        <f t="shared" si="1"/>
        <v>0</v>
      </c>
      <c r="G5" s="3">
        <v>0</v>
      </c>
      <c r="H5" s="6">
        <f t="shared" si="2"/>
        <v>0</v>
      </c>
      <c r="I5" s="3">
        <v>1359</v>
      </c>
      <c r="J5" s="6">
        <f t="shared" si="3"/>
        <v>0.0011494943155433792</v>
      </c>
      <c r="K5" s="3">
        <v>1359</v>
      </c>
      <c r="L5" s="6">
        <f aca="true" t="shared" si="4" ref="L5:L68">+K5/$K$77</f>
        <v>0.00022424125520981408</v>
      </c>
    </row>
    <row r="6" spans="2:12" ht="12.75">
      <c r="B6" s="2" t="s">
        <v>3</v>
      </c>
      <c r="C6" s="3">
        <v>17509</v>
      </c>
      <c r="D6" s="6">
        <f t="shared" si="0"/>
        <v>0.006111917663473464</v>
      </c>
      <c r="E6" s="3">
        <v>17509</v>
      </c>
      <c r="F6" s="6">
        <f t="shared" si="1"/>
        <v>0.010651046672620077</v>
      </c>
      <c r="G6" s="3">
        <v>10180</v>
      </c>
      <c r="H6" s="6">
        <f t="shared" si="2"/>
        <v>0.02754545134764362</v>
      </c>
      <c r="I6" s="3">
        <v>13076</v>
      </c>
      <c r="J6" s="6">
        <f t="shared" si="3"/>
        <v>0.011060182244330558</v>
      </c>
      <c r="K6" s="3">
        <v>58274</v>
      </c>
      <c r="L6" s="6">
        <f t="shared" si="4"/>
        <v>0.009615478223765052</v>
      </c>
    </row>
    <row r="7" spans="2:12" ht="12.75">
      <c r="B7" s="2" t="s">
        <v>4</v>
      </c>
      <c r="C7" s="3">
        <v>0</v>
      </c>
      <c r="D7" s="6">
        <f t="shared" si="0"/>
        <v>0</v>
      </c>
      <c r="E7" s="3">
        <v>0</v>
      </c>
      <c r="F7" s="6">
        <f t="shared" si="1"/>
        <v>0</v>
      </c>
      <c r="G7" s="3">
        <v>0</v>
      </c>
      <c r="H7" s="6">
        <f t="shared" si="2"/>
        <v>0</v>
      </c>
      <c r="I7" s="3">
        <v>8028</v>
      </c>
      <c r="J7" s="6">
        <f t="shared" si="3"/>
        <v>0.006790390261355591</v>
      </c>
      <c r="K7" s="3">
        <v>8028</v>
      </c>
      <c r="L7" s="6">
        <f t="shared" si="4"/>
        <v>0.0013246569513056567</v>
      </c>
    </row>
    <row r="8" spans="2:12" ht="12.75">
      <c r="B8" s="2" t="s">
        <v>5</v>
      </c>
      <c r="C8" s="3">
        <v>34800</v>
      </c>
      <c r="D8" s="6">
        <f t="shared" si="0"/>
        <v>0.012147737431542438</v>
      </c>
      <c r="E8" s="3">
        <v>34801</v>
      </c>
      <c r="F8" s="6">
        <f t="shared" si="1"/>
        <v>0.021170088254831874</v>
      </c>
      <c r="G8" s="3">
        <v>1609</v>
      </c>
      <c r="H8" s="6">
        <f t="shared" si="2"/>
        <v>0.0043536965833358135</v>
      </c>
      <c r="I8" s="3">
        <v>12639</v>
      </c>
      <c r="J8" s="6">
        <f t="shared" si="3"/>
        <v>0.010690550886057961</v>
      </c>
      <c r="K8" s="3">
        <v>83849</v>
      </c>
      <c r="L8" s="6">
        <f t="shared" si="4"/>
        <v>0.013835470940461884</v>
      </c>
    </row>
    <row r="9" spans="2:12" ht="12.75">
      <c r="B9" s="2" t="s">
        <v>6</v>
      </c>
      <c r="C9" s="3">
        <v>0</v>
      </c>
      <c r="D9" s="6">
        <f t="shared" si="0"/>
        <v>0</v>
      </c>
      <c r="E9" s="3">
        <v>0</v>
      </c>
      <c r="F9" s="6">
        <f t="shared" si="1"/>
        <v>0</v>
      </c>
      <c r="G9" s="3">
        <v>0</v>
      </c>
      <c r="H9" s="6">
        <f t="shared" si="2"/>
        <v>0</v>
      </c>
      <c r="I9" s="3">
        <v>2740</v>
      </c>
      <c r="J9" s="6">
        <f t="shared" si="3"/>
        <v>0.0023175970747526557</v>
      </c>
      <c r="K9" s="3">
        <v>2740</v>
      </c>
      <c r="L9" s="6">
        <f t="shared" si="4"/>
        <v>0.00045211261168130284</v>
      </c>
    </row>
    <row r="10" spans="2:12" ht="12.75">
      <c r="B10" s="2" t="s">
        <v>7</v>
      </c>
      <c r="C10" s="3">
        <v>11534</v>
      </c>
      <c r="D10" s="6">
        <f t="shared" si="0"/>
        <v>0.004026206998143979</v>
      </c>
      <c r="E10" s="3">
        <v>11534</v>
      </c>
      <c r="F10" s="6">
        <f t="shared" si="1"/>
        <v>0.0070163442984750675</v>
      </c>
      <c r="G10" s="3">
        <v>527</v>
      </c>
      <c r="H10" s="6">
        <f t="shared" si="2"/>
        <v>0.0014259776876432405</v>
      </c>
      <c r="I10" s="3">
        <v>2759</v>
      </c>
      <c r="J10" s="6">
        <f t="shared" si="3"/>
        <v>0.0023336680033732033</v>
      </c>
      <c r="K10" s="3">
        <v>26354</v>
      </c>
      <c r="L10" s="6">
        <f t="shared" si="4"/>
        <v>0.004348531302280677</v>
      </c>
    </row>
    <row r="11" spans="2:12" ht="12.75">
      <c r="B11" s="2" t="s">
        <v>8</v>
      </c>
      <c r="C11" s="3">
        <v>0</v>
      </c>
      <c r="D11" s="6">
        <f t="shared" si="0"/>
        <v>0</v>
      </c>
      <c r="E11" s="3">
        <v>0</v>
      </c>
      <c r="F11" s="6">
        <f t="shared" si="1"/>
        <v>0</v>
      </c>
      <c r="G11" s="3">
        <v>0</v>
      </c>
      <c r="H11" s="6">
        <f t="shared" si="2"/>
        <v>0</v>
      </c>
      <c r="I11" s="3">
        <v>352</v>
      </c>
      <c r="J11" s="6">
        <f t="shared" si="3"/>
        <v>0.00029773509865435577</v>
      </c>
      <c r="K11" s="3">
        <v>352</v>
      </c>
      <c r="L11" s="6">
        <f t="shared" si="4"/>
        <v>5.808162018679511E-05</v>
      </c>
    </row>
    <row r="12" spans="2:12" ht="12.75">
      <c r="B12" s="2" t="s">
        <v>9</v>
      </c>
      <c r="C12" s="3">
        <v>456</v>
      </c>
      <c r="D12" s="6">
        <f t="shared" si="0"/>
        <v>0.00015917724910296987</v>
      </c>
      <c r="E12" s="3">
        <v>456</v>
      </c>
      <c r="F12" s="6">
        <f t="shared" si="1"/>
        <v>0.00027739318537407933</v>
      </c>
      <c r="G12" s="3">
        <v>0</v>
      </c>
      <c r="H12" s="6">
        <f t="shared" si="2"/>
        <v>0</v>
      </c>
      <c r="I12" s="3">
        <v>526</v>
      </c>
      <c r="J12" s="6">
        <f t="shared" si="3"/>
        <v>0.0004449109712846339</v>
      </c>
      <c r="K12" s="3">
        <v>1438</v>
      </c>
      <c r="L12" s="6">
        <f t="shared" si="4"/>
        <v>0.0002372766188312823</v>
      </c>
    </row>
    <row r="13" spans="2:12" ht="12.75">
      <c r="B13" s="2" t="s">
        <v>10</v>
      </c>
      <c r="C13" s="3">
        <v>489</v>
      </c>
      <c r="D13" s="6">
        <f t="shared" si="0"/>
        <v>0.00017069665528805322</v>
      </c>
      <c r="E13" s="3">
        <v>489</v>
      </c>
      <c r="F13" s="6">
        <f t="shared" si="1"/>
        <v>0.00029746769221036134</v>
      </c>
      <c r="G13" s="3">
        <v>0</v>
      </c>
      <c r="H13" s="6">
        <f t="shared" si="2"/>
        <v>0</v>
      </c>
      <c r="I13" s="3">
        <v>978</v>
      </c>
      <c r="J13" s="6">
        <f t="shared" si="3"/>
        <v>0.0008272299047839771</v>
      </c>
      <c r="K13" s="3">
        <v>1956</v>
      </c>
      <c r="L13" s="6">
        <f t="shared" si="4"/>
        <v>0.000322749003083441</v>
      </c>
    </row>
    <row r="14" spans="2:12" ht="12.75">
      <c r="B14" s="2" t="s">
        <v>11</v>
      </c>
      <c r="C14" s="3">
        <v>24761</v>
      </c>
      <c r="D14" s="6">
        <f t="shared" si="0"/>
        <v>0.008643394440874204</v>
      </c>
      <c r="E14" s="3">
        <v>24761</v>
      </c>
      <c r="F14" s="6">
        <f t="shared" si="1"/>
        <v>0.015062571629490302</v>
      </c>
      <c r="G14" s="3">
        <v>0</v>
      </c>
      <c r="H14" s="6">
        <f t="shared" si="2"/>
        <v>0</v>
      </c>
      <c r="I14" s="3">
        <v>14063</v>
      </c>
      <c r="J14" s="6">
        <f t="shared" si="3"/>
        <v>0.011895024694250583</v>
      </c>
      <c r="K14" s="3">
        <v>63585</v>
      </c>
      <c r="L14" s="6">
        <f t="shared" si="4"/>
        <v>0.010491817669253884</v>
      </c>
    </row>
    <row r="15" spans="2:12" ht="12.75">
      <c r="B15" s="2" t="s">
        <v>12</v>
      </c>
      <c r="C15" s="3">
        <v>0</v>
      </c>
      <c r="D15" s="6">
        <f t="shared" si="0"/>
        <v>0</v>
      </c>
      <c r="E15" s="3">
        <v>0</v>
      </c>
      <c r="F15" s="6">
        <f t="shared" si="1"/>
        <v>0</v>
      </c>
      <c r="G15" s="3">
        <v>0</v>
      </c>
      <c r="H15" s="6">
        <f t="shared" si="2"/>
        <v>0</v>
      </c>
      <c r="I15" s="3">
        <v>0</v>
      </c>
      <c r="J15" s="6">
        <f t="shared" si="3"/>
        <v>0</v>
      </c>
      <c r="K15" s="3">
        <v>0</v>
      </c>
      <c r="L15" s="6">
        <f t="shared" si="4"/>
        <v>0</v>
      </c>
    </row>
    <row r="16" spans="2:12" ht="12.75">
      <c r="B16" s="2" t="s">
        <v>13</v>
      </c>
      <c r="C16" s="3">
        <v>0</v>
      </c>
      <c r="D16" s="6">
        <f t="shared" si="0"/>
        <v>0</v>
      </c>
      <c r="E16" s="3">
        <v>0</v>
      </c>
      <c r="F16" s="6">
        <f t="shared" si="1"/>
        <v>0</v>
      </c>
      <c r="G16" s="3">
        <v>0</v>
      </c>
      <c r="H16" s="6">
        <f t="shared" si="2"/>
        <v>0</v>
      </c>
      <c r="I16" s="3">
        <v>696</v>
      </c>
      <c r="J16" s="6">
        <f t="shared" si="3"/>
        <v>0.0005887034905211125</v>
      </c>
      <c r="K16" s="3">
        <v>696</v>
      </c>
      <c r="L16" s="6">
        <f t="shared" si="4"/>
        <v>0.00011484320355116306</v>
      </c>
    </row>
    <row r="17" spans="2:12" ht="12.75">
      <c r="B17" s="2" t="s">
        <v>14</v>
      </c>
      <c r="C17" s="3">
        <v>6838</v>
      </c>
      <c r="D17" s="6">
        <f t="shared" si="0"/>
        <v>0.002386960590715149</v>
      </c>
      <c r="E17" s="3">
        <v>6838</v>
      </c>
      <c r="F17" s="6">
        <f t="shared" si="1"/>
        <v>0.004159681143833233</v>
      </c>
      <c r="G17" s="3">
        <v>1321</v>
      </c>
      <c r="H17" s="6">
        <f t="shared" si="2"/>
        <v>0.0035744146591588626</v>
      </c>
      <c r="I17" s="3">
        <v>27620</v>
      </c>
      <c r="J17" s="6">
        <f t="shared" si="3"/>
        <v>0.02336205518418553</v>
      </c>
      <c r="K17" s="3">
        <v>42617</v>
      </c>
      <c r="L17" s="6">
        <f t="shared" si="4"/>
        <v>0.007032001157672293</v>
      </c>
    </row>
    <row r="18" spans="2:12" ht="12.75">
      <c r="B18" s="2" t="s">
        <v>15</v>
      </c>
      <c r="C18" s="3">
        <v>8144</v>
      </c>
      <c r="D18" s="6">
        <f t="shared" si="0"/>
        <v>0.00284284981731269</v>
      </c>
      <c r="E18" s="3">
        <v>8144</v>
      </c>
      <c r="F18" s="6">
        <f t="shared" si="1"/>
        <v>0.00495414495983882</v>
      </c>
      <c r="G18" s="3">
        <v>7740</v>
      </c>
      <c r="H18" s="6">
        <f t="shared" si="2"/>
        <v>0.02094320171225556</v>
      </c>
      <c r="I18" s="3">
        <v>0</v>
      </c>
      <c r="J18" s="6">
        <f t="shared" si="3"/>
        <v>0</v>
      </c>
      <c r="K18" s="3">
        <v>24028</v>
      </c>
      <c r="L18" s="6">
        <f t="shared" si="4"/>
        <v>0.0039647305961599795</v>
      </c>
    </row>
    <row r="19" spans="2:12" ht="12.75">
      <c r="B19" s="2" t="s">
        <v>16</v>
      </c>
      <c r="C19" s="3">
        <v>21489</v>
      </c>
      <c r="D19" s="6">
        <f t="shared" si="0"/>
        <v>0.007501227863977456</v>
      </c>
      <c r="E19" s="3">
        <v>21489</v>
      </c>
      <c r="F19" s="6">
        <f t="shared" si="1"/>
        <v>0.013072153860753487</v>
      </c>
      <c r="G19" s="3">
        <v>3711</v>
      </c>
      <c r="H19" s="6">
        <f t="shared" si="2"/>
        <v>0.010041372293821755</v>
      </c>
      <c r="I19" s="3">
        <v>39408</v>
      </c>
      <c r="J19" s="6">
        <f t="shared" si="3"/>
        <v>0.03333279763571265</v>
      </c>
      <c r="K19" s="3">
        <v>86097</v>
      </c>
      <c r="L19" s="6">
        <f t="shared" si="4"/>
        <v>0.014206401287563916</v>
      </c>
    </row>
    <row r="20" spans="2:12" ht="12.75">
      <c r="B20" s="2" t="s">
        <v>17</v>
      </c>
      <c r="C20" s="3">
        <v>0</v>
      </c>
      <c r="D20" s="6">
        <f t="shared" si="0"/>
        <v>0</v>
      </c>
      <c r="E20" s="3">
        <v>0</v>
      </c>
      <c r="F20" s="6">
        <f t="shared" si="1"/>
        <v>0</v>
      </c>
      <c r="G20" s="3">
        <v>0</v>
      </c>
      <c r="H20" s="6">
        <f t="shared" si="2"/>
        <v>0</v>
      </c>
      <c r="I20" s="3">
        <v>3834</v>
      </c>
      <c r="J20" s="6">
        <f t="shared" si="3"/>
        <v>0.003242944227956818</v>
      </c>
      <c r="K20" s="3">
        <v>3834</v>
      </c>
      <c r="L20" s="6">
        <f t="shared" si="4"/>
        <v>0.0006326276471482171</v>
      </c>
    </row>
    <row r="21" spans="2:12" ht="12.75">
      <c r="B21" s="2" t="s">
        <v>18</v>
      </c>
      <c r="C21" s="3">
        <v>316827</v>
      </c>
      <c r="D21" s="6">
        <f t="shared" si="0"/>
        <v>0.11059572434549701</v>
      </c>
      <c r="E21" s="3">
        <v>316827</v>
      </c>
      <c r="F21" s="6">
        <f t="shared" si="1"/>
        <v>0.19273169022481015</v>
      </c>
      <c r="G21" s="3">
        <v>61682</v>
      </c>
      <c r="H21" s="6">
        <f t="shared" si="2"/>
        <v>0.1669016237745927</v>
      </c>
      <c r="I21" s="3">
        <v>28832</v>
      </c>
      <c r="J21" s="6">
        <f t="shared" si="3"/>
        <v>0.024387211262506776</v>
      </c>
      <c r="K21" s="3">
        <v>724168</v>
      </c>
      <c r="L21" s="6">
        <f t="shared" si="4"/>
        <v>0.11949105320292909</v>
      </c>
    </row>
    <row r="22" spans="2:12" ht="12.75">
      <c r="B22" s="2" t="s">
        <v>19</v>
      </c>
      <c r="C22" s="3">
        <v>0</v>
      </c>
      <c r="D22" s="6">
        <f t="shared" si="0"/>
        <v>0</v>
      </c>
      <c r="E22" s="3">
        <v>0</v>
      </c>
      <c r="F22" s="6">
        <f t="shared" si="1"/>
        <v>0</v>
      </c>
      <c r="G22" s="3">
        <v>0</v>
      </c>
      <c r="H22" s="6">
        <f t="shared" si="2"/>
        <v>0</v>
      </c>
      <c r="I22" s="3">
        <v>2097</v>
      </c>
      <c r="J22" s="6">
        <f t="shared" si="3"/>
        <v>0.0017737230166993865</v>
      </c>
      <c r="K22" s="3">
        <v>2097</v>
      </c>
      <c r="L22" s="6">
        <f t="shared" si="4"/>
        <v>0.00034601465207871975</v>
      </c>
    </row>
    <row r="23" spans="2:12" ht="12.75">
      <c r="B23" s="2" t="s">
        <v>20</v>
      </c>
      <c r="C23" s="3">
        <v>8950</v>
      </c>
      <c r="D23" s="6">
        <f t="shared" si="0"/>
        <v>0.0031242025865604833</v>
      </c>
      <c r="E23" s="3">
        <v>8950</v>
      </c>
      <c r="F23" s="6">
        <f t="shared" si="1"/>
        <v>0.005444449581355285</v>
      </c>
      <c r="G23" s="3">
        <v>0</v>
      </c>
      <c r="H23" s="6">
        <f t="shared" si="2"/>
        <v>0</v>
      </c>
      <c r="I23" s="3">
        <v>2421</v>
      </c>
      <c r="J23" s="6">
        <f t="shared" si="3"/>
        <v>0.0020477746415971457</v>
      </c>
      <c r="K23" s="3">
        <v>20321</v>
      </c>
      <c r="L23" s="6">
        <f t="shared" si="4"/>
        <v>0.003353058533567794</v>
      </c>
    </row>
    <row r="24" spans="2:12" ht="12.75">
      <c r="B24" s="2" t="s">
        <v>21</v>
      </c>
      <c r="C24" s="3">
        <v>17664</v>
      </c>
      <c r="D24" s="6">
        <f t="shared" si="0"/>
        <v>0.006166023965251886</v>
      </c>
      <c r="E24" s="3">
        <v>17664</v>
      </c>
      <c r="F24" s="6">
        <f t="shared" si="1"/>
        <v>0.010745336022911703</v>
      </c>
      <c r="G24" s="3">
        <v>1288</v>
      </c>
      <c r="H24" s="6">
        <f t="shared" si="2"/>
        <v>0.0034851219386802536</v>
      </c>
      <c r="I24" s="3">
        <v>10221</v>
      </c>
      <c r="J24" s="6">
        <f t="shared" si="3"/>
        <v>0.008645313759506166</v>
      </c>
      <c r="K24" s="3">
        <v>46837</v>
      </c>
      <c r="L24" s="6">
        <f t="shared" si="4"/>
        <v>0.007728320581502621</v>
      </c>
    </row>
    <row r="25" spans="2:12" ht="12.75">
      <c r="B25" s="2" t="s">
        <v>22</v>
      </c>
      <c r="C25" s="3">
        <v>193820</v>
      </c>
      <c r="D25" s="6">
        <f t="shared" si="0"/>
        <v>0.06765731232705618</v>
      </c>
      <c r="E25" s="3">
        <v>193820</v>
      </c>
      <c r="F25" s="6">
        <f t="shared" si="1"/>
        <v>0.11790427015176327</v>
      </c>
      <c r="G25" s="3">
        <v>78399</v>
      </c>
      <c r="H25" s="6">
        <f t="shared" si="2"/>
        <v>0.2121351512970444</v>
      </c>
      <c r="I25" s="3">
        <v>26883</v>
      </c>
      <c r="J25" s="6">
        <f t="shared" si="3"/>
        <v>0.02273867232137797</v>
      </c>
      <c r="K25" s="3">
        <v>492922</v>
      </c>
      <c r="L25" s="6">
        <f t="shared" si="4"/>
        <v>0.08133439882305517</v>
      </c>
    </row>
    <row r="26" spans="2:12" ht="12.75">
      <c r="B26" s="2" t="s">
        <v>23</v>
      </c>
      <c r="C26" s="3">
        <v>122286</v>
      </c>
      <c r="D26" s="6">
        <f t="shared" si="0"/>
        <v>0.04268673044694249</v>
      </c>
      <c r="E26" s="3">
        <v>122286</v>
      </c>
      <c r="F26" s="6">
        <f t="shared" si="1"/>
        <v>0.07438882251459356</v>
      </c>
      <c r="G26" s="3">
        <v>19045</v>
      </c>
      <c r="H26" s="6">
        <f t="shared" si="2"/>
        <v>0.0515327230762154</v>
      </c>
      <c r="I26" s="3">
        <v>82944</v>
      </c>
      <c r="J26" s="6">
        <f t="shared" si="3"/>
        <v>0.07015721597382638</v>
      </c>
      <c r="K26" s="3">
        <v>346561</v>
      </c>
      <c r="L26" s="6">
        <f t="shared" si="4"/>
        <v>0.057184160152147445</v>
      </c>
    </row>
    <row r="27" spans="2:12" ht="12.75">
      <c r="B27" s="2" t="s">
        <v>24</v>
      </c>
      <c r="C27" s="3">
        <v>95160</v>
      </c>
      <c r="D27" s="6">
        <f t="shared" si="0"/>
        <v>0.03321777856280398</v>
      </c>
      <c r="E27" s="3">
        <v>95160</v>
      </c>
      <c r="F27" s="6">
        <f t="shared" si="1"/>
        <v>0.05788757789516971</v>
      </c>
      <c r="G27" s="3">
        <v>23794</v>
      </c>
      <c r="H27" s="6">
        <f t="shared" si="2"/>
        <v>0.06438275730509158</v>
      </c>
      <c r="I27" s="3">
        <v>59931</v>
      </c>
      <c r="J27" s="6">
        <f t="shared" si="3"/>
        <v>0.05069193806094942</v>
      </c>
      <c r="K27" s="3">
        <v>274045</v>
      </c>
      <c r="L27" s="6">
        <f t="shared" si="4"/>
        <v>0.04521868637525644</v>
      </c>
    </row>
    <row r="28" spans="2:12" ht="12.75">
      <c r="B28" s="2" t="s">
        <v>25</v>
      </c>
      <c r="C28" s="3">
        <v>54210</v>
      </c>
      <c r="D28" s="6">
        <f t="shared" si="0"/>
        <v>0.01892324270585964</v>
      </c>
      <c r="E28" s="3">
        <v>54210</v>
      </c>
      <c r="F28" s="6">
        <f t="shared" si="1"/>
        <v>0.03297693986651061</v>
      </c>
      <c r="G28" s="3">
        <v>28246</v>
      </c>
      <c r="H28" s="6">
        <f t="shared" si="2"/>
        <v>0.07642915704966029</v>
      </c>
      <c r="I28" s="3">
        <v>79500</v>
      </c>
      <c r="J28" s="6">
        <f t="shared" si="3"/>
        <v>0.06724414870176501</v>
      </c>
      <c r="K28" s="3">
        <v>216166</v>
      </c>
      <c r="L28" s="6">
        <f t="shared" si="4"/>
        <v>0.035668384969598725</v>
      </c>
    </row>
    <row r="29" spans="2:12" ht="12.75">
      <c r="B29" s="2" t="s">
        <v>26</v>
      </c>
      <c r="C29" s="3">
        <v>2530</v>
      </c>
      <c r="D29" s="6">
        <f t="shared" si="0"/>
        <v>0.0008831544741897232</v>
      </c>
      <c r="E29" s="3">
        <v>2530</v>
      </c>
      <c r="F29" s="6">
        <f t="shared" si="1"/>
        <v>0.0015390455241149576</v>
      </c>
      <c r="G29" s="3">
        <v>0</v>
      </c>
      <c r="H29" s="6">
        <f t="shared" si="2"/>
        <v>0</v>
      </c>
      <c r="I29" s="3">
        <v>25412</v>
      </c>
      <c r="J29" s="6">
        <f t="shared" si="3"/>
        <v>0.021494444110808208</v>
      </c>
      <c r="K29" s="3">
        <v>30472</v>
      </c>
      <c r="L29" s="6">
        <f t="shared" si="4"/>
        <v>0.005028020256625058</v>
      </c>
    </row>
    <row r="30" spans="2:12" ht="12.75">
      <c r="B30" s="2" t="s">
        <v>27</v>
      </c>
      <c r="C30" s="3">
        <v>4130</v>
      </c>
      <c r="D30" s="6">
        <f t="shared" si="0"/>
        <v>0.0014416711377089157</v>
      </c>
      <c r="E30" s="3">
        <v>4130</v>
      </c>
      <c r="F30" s="6">
        <f t="shared" si="1"/>
        <v>0.0025123549464801482</v>
      </c>
      <c r="G30" s="3">
        <v>143</v>
      </c>
      <c r="H30" s="6">
        <f t="shared" si="2"/>
        <v>0.0003869351220739723</v>
      </c>
      <c r="I30" s="3">
        <v>500</v>
      </c>
      <c r="J30" s="6">
        <f t="shared" si="3"/>
        <v>0.00042291917422493716</v>
      </c>
      <c r="K30" s="3">
        <v>8903</v>
      </c>
      <c r="L30" s="6">
        <f t="shared" si="4"/>
        <v>0.0014690359787586276</v>
      </c>
    </row>
    <row r="31" spans="2:12" ht="12.75">
      <c r="B31" s="2" t="s">
        <v>28</v>
      </c>
      <c r="C31" s="3">
        <v>4113</v>
      </c>
      <c r="D31" s="6">
        <f t="shared" si="0"/>
        <v>0.0014357368981590243</v>
      </c>
      <c r="E31" s="3">
        <v>4113</v>
      </c>
      <c r="F31" s="6">
        <f t="shared" si="1"/>
        <v>0.002502013533867518</v>
      </c>
      <c r="G31" s="3">
        <v>0</v>
      </c>
      <c r="H31" s="6">
        <f t="shared" si="2"/>
        <v>0</v>
      </c>
      <c r="I31" s="3">
        <v>7804</v>
      </c>
      <c r="J31" s="6">
        <f t="shared" si="3"/>
        <v>0.006600922471302819</v>
      </c>
      <c r="K31" s="3">
        <v>16030</v>
      </c>
      <c r="L31" s="6">
        <f t="shared" si="4"/>
        <v>0.0026450237829384253</v>
      </c>
    </row>
    <row r="32" spans="2:12" ht="12.75">
      <c r="B32" s="2" t="s">
        <v>29</v>
      </c>
      <c r="C32" s="3">
        <v>5438</v>
      </c>
      <c r="D32" s="6">
        <f t="shared" si="0"/>
        <v>0.0018982585101358558</v>
      </c>
      <c r="E32" s="3">
        <v>5438</v>
      </c>
      <c r="F32" s="6">
        <f t="shared" si="1"/>
        <v>0.0033080353992636915</v>
      </c>
      <c r="G32" s="3">
        <v>0</v>
      </c>
      <c r="H32" s="6">
        <f t="shared" si="2"/>
        <v>0</v>
      </c>
      <c r="I32" s="3">
        <v>5809</v>
      </c>
      <c r="J32" s="6">
        <f t="shared" si="3"/>
        <v>0.00491347496614532</v>
      </c>
      <c r="K32" s="3">
        <v>16685</v>
      </c>
      <c r="L32" s="6">
        <f t="shared" si="4"/>
        <v>0.002753101797774649</v>
      </c>
    </row>
    <row r="33" spans="2:12" ht="12.75">
      <c r="B33" s="2" t="s">
        <v>30</v>
      </c>
      <c r="C33" s="3">
        <v>922384</v>
      </c>
      <c r="D33" s="6">
        <f t="shared" si="0"/>
        <v>0.3219792713521793</v>
      </c>
      <c r="E33" s="3">
        <v>0</v>
      </c>
      <c r="F33" s="6">
        <f t="shared" si="1"/>
        <v>0</v>
      </c>
      <c r="G33" s="3">
        <v>0</v>
      </c>
      <c r="H33" s="6">
        <f t="shared" si="2"/>
        <v>0</v>
      </c>
      <c r="I33" s="3">
        <v>0</v>
      </c>
      <c r="J33" s="6">
        <f t="shared" si="3"/>
        <v>0</v>
      </c>
      <c r="K33" s="3">
        <v>922384</v>
      </c>
      <c r="L33" s="6">
        <f t="shared" si="4"/>
        <v>0.15219760555220688</v>
      </c>
    </row>
    <row r="34" spans="2:12" ht="12.75">
      <c r="B34" s="2" t="s">
        <v>31</v>
      </c>
      <c r="C34" s="3">
        <v>247072</v>
      </c>
      <c r="D34" s="6">
        <f t="shared" si="0"/>
        <v>0.08624614318063371</v>
      </c>
      <c r="E34" s="3">
        <v>0</v>
      </c>
      <c r="F34" s="6">
        <f t="shared" si="1"/>
        <v>0</v>
      </c>
      <c r="G34" s="3">
        <v>0</v>
      </c>
      <c r="H34" s="6">
        <f t="shared" si="2"/>
        <v>0</v>
      </c>
      <c r="I34" s="3">
        <v>0</v>
      </c>
      <c r="J34" s="6">
        <f t="shared" si="3"/>
        <v>0</v>
      </c>
      <c r="K34" s="3">
        <v>247072</v>
      </c>
      <c r="L34" s="6">
        <f t="shared" si="4"/>
        <v>0.04076801722384046</v>
      </c>
    </row>
    <row r="35" spans="2:12" ht="12.75">
      <c r="B35" s="2" t="s">
        <v>32</v>
      </c>
      <c r="C35" s="3">
        <v>55151</v>
      </c>
      <c r="D35" s="6">
        <f t="shared" si="0"/>
        <v>0.019251720318591868</v>
      </c>
      <c r="E35" s="3">
        <v>3751</v>
      </c>
      <c r="F35" s="6">
        <f t="shared" si="1"/>
        <v>0.002281802277057394</v>
      </c>
      <c r="G35" s="3">
        <v>4470</v>
      </c>
      <c r="H35" s="6">
        <f t="shared" si="2"/>
        <v>0.012095104864829762</v>
      </c>
      <c r="I35" s="3">
        <v>8824</v>
      </c>
      <c r="J35" s="6">
        <f t="shared" si="3"/>
        <v>0.007463677586721691</v>
      </c>
      <c r="K35" s="3">
        <v>72196</v>
      </c>
      <c r="L35" s="6">
        <f t="shared" si="4"/>
        <v>0.01191267230399392</v>
      </c>
    </row>
    <row r="36" spans="2:12" ht="12.75">
      <c r="B36" s="2" t="s">
        <v>33</v>
      </c>
      <c r="C36" s="3">
        <v>38860</v>
      </c>
      <c r="D36" s="6">
        <f t="shared" si="0"/>
        <v>0.01356497346522239</v>
      </c>
      <c r="E36" s="3">
        <v>38860</v>
      </c>
      <c r="F36" s="6">
        <f t="shared" si="1"/>
        <v>0.023639252595694566</v>
      </c>
      <c r="G36" s="3">
        <v>3262</v>
      </c>
      <c r="H36" s="6">
        <f t="shared" si="2"/>
        <v>0.008826450127309773</v>
      </c>
      <c r="I36" s="3">
        <v>8590</v>
      </c>
      <c r="J36" s="6">
        <f t="shared" si="3"/>
        <v>0.007265751413184421</v>
      </c>
      <c r="K36" s="3">
        <v>89572</v>
      </c>
      <c r="L36" s="6">
        <f t="shared" si="4"/>
        <v>0.014779792282305715</v>
      </c>
    </row>
    <row r="37" spans="2:12" ht="12.75">
      <c r="B37" s="2" t="s">
        <v>34</v>
      </c>
      <c r="C37" s="3">
        <v>13623</v>
      </c>
      <c r="D37" s="6">
        <f t="shared" si="0"/>
        <v>0.0047554203169512255</v>
      </c>
      <c r="E37" s="3">
        <v>13623</v>
      </c>
      <c r="F37" s="6">
        <f t="shared" si="1"/>
        <v>0.00828712141305062</v>
      </c>
      <c r="G37" s="3">
        <v>0</v>
      </c>
      <c r="H37" s="6">
        <f t="shared" si="2"/>
        <v>0</v>
      </c>
      <c r="I37" s="3">
        <v>42594</v>
      </c>
      <c r="J37" s="6">
        <f t="shared" si="3"/>
        <v>0.036027638613873945</v>
      </c>
      <c r="K37" s="3">
        <v>69840</v>
      </c>
      <c r="L37" s="6">
        <f t="shared" si="4"/>
        <v>0.011523921459789121</v>
      </c>
    </row>
    <row r="38" spans="2:12" ht="12.75">
      <c r="B38" s="2" t="s">
        <v>35</v>
      </c>
      <c r="C38" s="3">
        <v>11564</v>
      </c>
      <c r="D38" s="6">
        <f t="shared" si="0"/>
        <v>0.0040366791855849645</v>
      </c>
      <c r="E38" s="3">
        <v>11564</v>
      </c>
      <c r="F38" s="6">
        <f t="shared" si="1"/>
        <v>0.0070345938501444145</v>
      </c>
      <c r="G38" s="3">
        <v>194</v>
      </c>
      <c r="H38" s="6">
        <f t="shared" si="2"/>
        <v>0.0005249329628136406</v>
      </c>
      <c r="I38" s="3">
        <v>21811</v>
      </c>
      <c r="J38" s="6">
        <f t="shared" si="3"/>
        <v>0.01844858021804021</v>
      </c>
      <c r="K38" s="3">
        <v>45133</v>
      </c>
      <c r="L38" s="6">
        <f t="shared" si="4"/>
        <v>0.007447152738325635</v>
      </c>
    </row>
    <row r="39" spans="2:12" ht="12.75">
      <c r="B39" s="2" t="s">
        <v>36</v>
      </c>
      <c r="C39" s="3">
        <v>4813</v>
      </c>
      <c r="D39" s="6">
        <f t="shared" si="0"/>
        <v>0.001680087938448671</v>
      </c>
      <c r="E39" s="3">
        <v>4813</v>
      </c>
      <c r="F39" s="6">
        <f t="shared" si="1"/>
        <v>0.002927836406152289</v>
      </c>
      <c r="G39" s="3">
        <v>0</v>
      </c>
      <c r="H39" s="6">
        <f t="shared" si="2"/>
        <v>0</v>
      </c>
      <c r="I39" s="3">
        <v>15518</v>
      </c>
      <c r="J39" s="6">
        <f t="shared" si="3"/>
        <v>0.01312571949124515</v>
      </c>
      <c r="K39" s="3">
        <v>25144</v>
      </c>
      <c r="L39" s="6">
        <f t="shared" si="4"/>
        <v>0.004148875732888569</v>
      </c>
    </row>
    <row r="40" spans="2:12" ht="12.75">
      <c r="B40" s="2" t="s">
        <v>37</v>
      </c>
      <c r="C40" s="3">
        <v>9027</v>
      </c>
      <c r="D40" s="6">
        <f t="shared" si="0"/>
        <v>0.0031510812009923443</v>
      </c>
      <c r="E40" s="3">
        <v>9027</v>
      </c>
      <c r="F40" s="6">
        <f t="shared" si="1"/>
        <v>0.005491290097306609</v>
      </c>
      <c r="G40" s="3">
        <v>553</v>
      </c>
      <c r="H40" s="6">
        <f t="shared" si="2"/>
        <v>0.0014963295280203263</v>
      </c>
      <c r="I40" s="3">
        <v>25626</v>
      </c>
      <c r="J40" s="6">
        <f t="shared" si="3"/>
        <v>0.02167545351737648</v>
      </c>
      <c r="K40" s="3">
        <v>44233</v>
      </c>
      <c r="L40" s="6">
        <f t="shared" si="4"/>
        <v>0.00729864859580258</v>
      </c>
    </row>
    <row r="41" spans="2:12" ht="12.75">
      <c r="B41" s="2" t="s">
        <v>38</v>
      </c>
      <c r="C41" s="3">
        <v>1061</v>
      </c>
      <c r="D41" s="6">
        <f t="shared" si="0"/>
        <v>0.00037036636249616455</v>
      </c>
      <c r="E41" s="3">
        <v>1061</v>
      </c>
      <c r="F41" s="6">
        <f t="shared" si="1"/>
        <v>0.000645425810705917</v>
      </c>
      <c r="G41" s="3">
        <v>0</v>
      </c>
      <c r="H41" s="6">
        <f t="shared" si="2"/>
        <v>0</v>
      </c>
      <c r="I41" s="3">
        <v>113</v>
      </c>
      <c r="J41" s="6">
        <f t="shared" si="3"/>
        <v>9.55797333748358E-05</v>
      </c>
      <c r="K41" s="3">
        <v>2235</v>
      </c>
      <c r="L41" s="6">
        <f t="shared" si="4"/>
        <v>0.00036878528726558827</v>
      </c>
    </row>
    <row r="42" spans="2:12" ht="12.75">
      <c r="B42" s="2" t="s">
        <v>39</v>
      </c>
      <c r="C42" s="3">
        <v>95472</v>
      </c>
      <c r="D42" s="6">
        <f t="shared" si="0"/>
        <v>0.03332668931219022</v>
      </c>
      <c r="E42" s="3">
        <v>95472</v>
      </c>
      <c r="F42" s="6">
        <f t="shared" si="1"/>
        <v>0.05807737323253092</v>
      </c>
      <c r="G42" s="3">
        <v>46109</v>
      </c>
      <c r="H42" s="6">
        <f t="shared" si="2"/>
        <v>0.12476357722873277</v>
      </c>
      <c r="I42" s="3">
        <v>27976</v>
      </c>
      <c r="J42" s="6">
        <f t="shared" si="3"/>
        <v>0.023663173636233686</v>
      </c>
      <c r="K42" s="3">
        <v>265029</v>
      </c>
      <c r="L42" s="6">
        <f t="shared" si="4"/>
        <v>0.04373100487638103</v>
      </c>
    </row>
    <row r="43" spans="2:12" ht="12.75">
      <c r="B43" s="2" t="s">
        <v>40</v>
      </c>
      <c r="C43" s="3">
        <v>2872</v>
      </c>
      <c r="D43" s="6">
        <f t="shared" si="0"/>
        <v>0.0010025374110169507</v>
      </c>
      <c r="E43" s="3">
        <v>2872</v>
      </c>
      <c r="F43" s="6">
        <f t="shared" si="1"/>
        <v>0.0017470904131455171</v>
      </c>
      <c r="G43" s="3">
        <v>0</v>
      </c>
      <c r="H43" s="6">
        <f t="shared" si="2"/>
        <v>0</v>
      </c>
      <c r="I43" s="3">
        <v>0</v>
      </c>
      <c r="J43" s="6">
        <f t="shared" si="3"/>
        <v>0</v>
      </c>
      <c r="K43" s="3">
        <v>5744</v>
      </c>
      <c r="L43" s="6">
        <f t="shared" si="4"/>
        <v>0.0009477864385027021</v>
      </c>
    </row>
    <row r="44" spans="2:12" ht="12.75">
      <c r="B44" s="2" t="s">
        <v>41</v>
      </c>
      <c r="C44" s="3">
        <v>1021</v>
      </c>
      <c r="D44" s="6">
        <f t="shared" si="0"/>
        <v>0.00035640344590818476</v>
      </c>
      <c r="E44" s="3">
        <v>1021</v>
      </c>
      <c r="F44" s="6">
        <f t="shared" si="1"/>
        <v>0.0006210930751467872</v>
      </c>
      <c r="G44" s="3">
        <v>6214</v>
      </c>
      <c r="H44" s="6">
        <f t="shared" si="2"/>
        <v>0.01681408985012352</v>
      </c>
      <c r="I44" s="3">
        <v>0</v>
      </c>
      <c r="J44" s="6">
        <f t="shared" si="3"/>
        <v>0</v>
      </c>
      <c r="K44" s="3">
        <v>8256</v>
      </c>
      <c r="L44" s="6">
        <f t="shared" si="4"/>
        <v>0.0013622780007448308</v>
      </c>
    </row>
    <row r="45" spans="2:12" ht="12.75">
      <c r="B45" s="2" t="s">
        <v>42</v>
      </c>
      <c r="C45" s="3">
        <v>0</v>
      </c>
      <c r="D45" s="6">
        <f t="shared" si="0"/>
        <v>0</v>
      </c>
      <c r="E45" s="3">
        <v>0</v>
      </c>
      <c r="F45" s="6">
        <f t="shared" si="1"/>
        <v>0</v>
      </c>
      <c r="G45" s="3">
        <v>0</v>
      </c>
      <c r="H45" s="6">
        <f t="shared" si="2"/>
        <v>0</v>
      </c>
      <c r="I45" s="3">
        <v>23245</v>
      </c>
      <c r="J45" s="6">
        <f t="shared" si="3"/>
        <v>0.01966151240971733</v>
      </c>
      <c r="K45" s="3">
        <v>23245</v>
      </c>
      <c r="L45" s="6">
        <f t="shared" si="4"/>
        <v>0.0038355319921649215</v>
      </c>
    </row>
    <row r="46" spans="2:12" ht="12.75">
      <c r="B46" s="2" t="s">
        <v>43</v>
      </c>
      <c r="C46" s="3">
        <v>30970</v>
      </c>
      <c r="D46" s="6">
        <f t="shared" si="0"/>
        <v>0.01081078816824337</v>
      </c>
      <c r="E46" s="3">
        <v>30970</v>
      </c>
      <c r="F46" s="6">
        <f t="shared" si="1"/>
        <v>0.01883962050665622</v>
      </c>
      <c r="G46" s="3">
        <v>4602</v>
      </c>
      <c r="H46" s="6">
        <f t="shared" si="2"/>
        <v>0.012452275746744198</v>
      </c>
      <c r="I46" s="3">
        <v>59094</v>
      </c>
      <c r="J46" s="6">
        <f t="shared" si="3"/>
        <v>0.049983971363296874</v>
      </c>
      <c r="K46" s="3">
        <v>125636</v>
      </c>
      <c r="L46" s="6">
        <f t="shared" si="4"/>
        <v>0.02073051827780736</v>
      </c>
    </row>
    <row r="47" spans="2:12" ht="12.75">
      <c r="B47" s="2" t="s">
        <v>44</v>
      </c>
      <c r="C47" s="3">
        <v>149</v>
      </c>
      <c r="D47" s="6">
        <f t="shared" si="0"/>
        <v>5.2011864290224805E-05</v>
      </c>
      <c r="E47" s="3">
        <v>149</v>
      </c>
      <c r="F47" s="6">
        <f t="shared" si="1"/>
        <v>9.063943995775837E-05</v>
      </c>
      <c r="G47" s="3">
        <v>0</v>
      </c>
      <c r="H47" s="6">
        <f t="shared" si="2"/>
        <v>0</v>
      </c>
      <c r="I47" s="3">
        <v>9911</v>
      </c>
      <c r="J47" s="6">
        <f t="shared" si="3"/>
        <v>0.008383103871486705</v>
      </c>
      <c r="K47" s="3">
        <v>10209</v>
      </c>
      <c r="L47" s="6">
        <f t="shared" si="4"/>
        <v>0.0016845319900198616</v>
      </c>
    </row>
    <row r="48" spans="2:12" ht="12.75">
      <c r="B48" s="2" t="s">
        <v>45</v>
      </c>
      <c r="C48" s="3">
        <v>18</v>
      </c>
      <c r="D48" s="6">
        <f t="shared" si="0"/>
        <v>6.283312464590916E-06</v>
      </c>
      <c r="E48" s="3">
        <v>18</v>
      </c>
      <c r="F48" s="6">
        <f t="shared" si="1"/>
        <v>1.0949731001608395E-05</v>
      </c>
      <c r="G48" s="3">
        <v>0</v>
      </c>
      <c r="H48" s="6">
        <f t="shared" si="2"/>
        <v>0</v>
      </c>
      <c r="I48" s="3">
        <v>785</v>
      </c>
      <c r="J48" s="6">
        <f t="shared" si="3"/>
        <v>0.0006639831035331514</v>
      </c>
      <c r="K48" s="3">
        <v>821</v>
      </c>
      <c r="L48" s="6">
        <f t="shared" si="4"/>
        <v>0.00013546877890158746</v>
      </c>
    </row>
    <row r="49" spans="2:12" ht="12.75">
      <c r="B49" s="2" t="s">
        <v>46</v>
      </c>
      <c r="C49" s="3">
        <v>136780</v>
      </c>
      <c r="D49" s="6">
        <f t="shared" si="0"/>
        <v>0.04774619327259697</v>
      </c>
      <c r="E49" s="3">
        <v>136780</v>
      </c>
      <c r="F49" s="6">
        <f t="shared" si="1"/>
        <v>0.08320578924444423</v>
      </c>
      <c r="G49" s="3">
        <v>28674</v>
      </c>
      <c r="H49" s="6">
        <f t="shared" si="2"/>
        <v>0.0775872565758677</v>
      </c>
      <c r="I49" s="3">
        <v>60732</v>
      </c>
      <c r="J49" s="6">
        <f t="shared" si="3"/>
        <v>0.05136945457805777</v>
      </c>
      <c r="K49" s="3">
        <v>362966</v>
      </c>
      <c r="L49" s="6">
        <f t="shared" si="4"/>
        <v>0.05989106066113714</v>
      </c>
    </row>
    <row r="50" spans="2:12" ht="12.75">
      <c r="B50" s="2" t="s">
        <v>47</v>
      </c>
      <c r="C50" s="3">
        <v>0</v>
      </c>
      <c r="D50" s="6">
        <f t="shared" si="0"/>
        <v>0</v>
      </c>
      <c r="E50" s="3">
        <v>0</v>
      </c>
      <c r="F50" s="6">
        <f t="shared" si="1"/>
        <v>0</v>
      </c>
      <c r="G50" s="3">
        <v>0</v>
      </c>
      <c r="H50" s="6">
        <f t="shared" si="2"/>
        <v>0</v>
      </c>
      <c r="I50" s="3">
        <v>3367</v>
      </c>
      <c r="J50" s="6">
        <f t="shared" si="3"/>
        <v>0.002847937719230727</v>
      </c>
      <c r="K50" s="3">
        <v>3367</v>
      </c>
      <c r="L50" s="6">
        <f t="shared" si="4"/>
        <v>0.0005555704976390317</v>
      </c>
    </row>
    <row r="51" spans="2:12" ht="12.75">
      <c r="B51" s="2" t="s">
        <v>48</v>
      </c>
      <c r="C51" s="3">
        <v>0</v>
      </c>
      <c r="D51" s="6">
        <f t="shared" si="0"/>
        <v>0</v>
      </c>
      <c r="E51" s="3">
        <v>0</v>
      </c>
      <c r="F51" s="6">
        <f t="shared" si="1"/>
        <v>0</v>
      </c>
      <c r="G51" s="3">
        <v>0</v>
      </c>
      <c r="H51" s="6">
        <f t="shared" si="2"/>
        <v>0</v>
      </c>
      <c r="I51" s="3">
        <v>4553</v>
      </c>
      <c r="J51" s="6">
        <f t="shared" si="3"/>
        <v>0.003851102000492278</v>
      </c>
      <c r="K51" s="3">
        <v>4553</v>
      </c>
      <c r="L51" s="6">
        <f t="shared" si="4"/>
        <v>0.0007512659565638584</v>
      </c>
    </row>
    <row r="52" spans="2:12" ht="12.75">
      <c r="B52" s="2" t="s">
        <v>49</v>
      </c>
      <c r="C52" s="3">
        <v>0</v>
      </c>
      <c r="D52" s="6">
        <f t="shared" si="0"/>
        <v>0</v>
      </c>
      <c r="E52" s="3">
        <v>0</v>
      </c>
      <c r="F52" s="6">
        <f t="shared" si="1"/>
        <v>0</v>
      </c>
      <c r="G52" s="3">
        <v>0</v>
      </c>
      <c r="H52" s="6">
        <f t="shared" si="2"/>
        <v>0</v>
      </c>
      <c r="I52" s="3">
        <v>22989</v>
      </c>
      <c r="J52" s="6">
        <f t="shared" si="3"/>
        <v>0.01944497779251416</v>
      </c>
      <c r="K52" s="3">
        <v>22989</v>
      </c>
      <c r="L52" s="6">
        <f t="shared" si="4"/>
        <v>0.003793290813847252</v>
      </c>
    </row>
    <row r="53" spans="2:12" ht="12.75">
      <c r="B53" s="2" t="s">
        <v>50</v>
      </c>
      <c r="C53" s="3">
        <v>93896</v>
      </c>
      <c r="D53" s="6">
        <f t="shared" si="0"/>
        <v>0.032776550398623816</v>
      </c>
      <c r="E53" s="3">
        <v>93896</v>
      </c>
      <c r="F53" s="6">
        <f t="shared" si="1"/>
        <v>0.05711866345150121</v>
      </c>
      <c r="G53" s="3">
        <v>5991</v>
      </c>
      <c r="H53" s="6">
        <f t="shared" si="2"/>
        <v>0.016210687526889284</v>
      </c>
      <c r="I53" s="3">
        <v>9031</v>
      </c>
      <c r="J53" s="6">
        <f t="shared" si="3"/>
        <v>0.007638766124850815</v>
      </c>
      <c r="K53" s="3">
        <v>202814</v>
      </c>
      <c r="L53" s="6">
        <f t="shared" si="4"/>
        <v>0.03346524351296779</v>
      </c>
    </row>
    <row r="54" spans="2:12" ht="12.75">
      <c r="B54" s="2" t="s">
        <v>51</v>
      </c>
      <c r="C54" s="3">
        <v>0</v>
      </c>
      <c r="D54" s="6">
        <f t="shared" si="0"/>
        <v>0</v>
      </c>
      <c r="E54" s="3">
        <v>0</v>
      </c>
      <c r="F54" s="6">
        <f t="shared" si="1"/>
        <v>0</v>
      </c>
      <c r="G54" s="3">
        <v>0</v>
      </c>
      <c r="H54" s="6">
        <f t="shared" si="2"/>
        <v>0</v>
      </c>
      <c r="I54" s="3">
        <v>68</v>
      </c>
      <c r="J54" s="6">
        <f t="shared" si="3"/>
        <v>5.7517007694591456E-05</v>
      </c>
      <c r="K54" s="3">
        <v>68</v>
      </c>
      <c r="L54" s="6">
        <f t="shared" si="4"/>
        <v>1.1220312990630874E-05</v>
      </c>
    </row>
    <row r="55" spans="2:12" ht="12.75">
      <c r="B55" s="2" t="s">
        <v>52</v>
      </c>
      <c r="C55" s="3">
        <v>945</v>
      </c>
      <c r="D55" s="6">
        <f t="shared" si="0"/>
        <v>0.0003298739043910231</v>
      </c>
      <c r="E55" s="3">
        <v>945</v>
      </c>
      <c r="F55" s="6">
        <f t="shared" si="1"/>
        <v>0.0005748608775844407</v>
      </c>
      <c r="G55" s="3">
        <v>0</v>
      </c>
      <c r="H55" s="6">
        <f t="shared" si="2"/>
        <v>0</v>
      </c>
      <c r="I55" s="3">
        <v>3769</v>
      </c>
      <c r="J55" s="6">
        <f t="shared" si="3"/>
        <v>0.0031879647353075763</v>
      </c>
      <c r="K55" s="3">
        <v>5659</v>
      </c>
      <c r="L55" s="6">
        <f t="shared" si="4"/>
        <v>0.0009337610472644135</v>
      </c>
    </row>
    <row r="56" spans="2:12" ht="12.75">
      <c r="B56" s="2" t="s">
        <v>53</v>
      </c>
      <c r="C56" s="3">
        <v>11776</v>
      </c>
      <c r="D56" s="6">
        <f t="shared" si="0"/>
        <v>0.0041106826435012575</v>
      </c>
      <c r="E56" s="3">
        <v>11776</v>
      </c>
      <c r="F56" s="6">
        <f t="shared" si="1"/>
        <v>0.007163557348607802</v>
      </c>
      <c r="G56" s="3">
        <v>703</v>
      </c>
      <c r="H56" s="6">
        <f t="shared" si="2"/>
        <v>0.0019022055301958216</v>
      </c>
      <c r="I56" s="3">
        <v>16675</v>
      </c>
      <c r="J56" s="6">
        <f t="shared" si="3"/>
        <v>0.014104354460401656</v>
      </c>
      <c r="K56" s="3">
        <v>40930</v>
      </c>
      <c r="L56" s="6">
        <f t="shared" si="4"/>
        <v>0.006753638392742966</v>
      </c>
    </row>
    <row r="57" spans="2:12" ht="12.75">
      <c r="B57" s="2" t="s">
        <v>54</v>
      </c>
      <c r="C57" s="3">
        <v>499</v>
      </c>
      <c r="D57" s="6">
        <f t="shared" si="0"/>
        <v>0.00017418738443504818</v>
      </c>
      <c r="E57" s="3">
        <v>499</v>
      </c>
      <c r="F57" s="6">
        <f t="shared" si="1"/>
        <v>0.0003035508761001438</v>
      </c>
      <c r="G57" s="3">
        <v>0</v>
      </c>
      <c r="H57" s="6">
        <f t="shared" si="2"/>
        <v>0</v>
      </c>
      <c r="I57" s="3">
        <v>360</v>
      </c>
      <c r="J57" s="6">
        <f t="shared" si="3"/>
        <v>0.00030450180544195477</v>
      </c>
      <c r="K57" s="3">
        <v>1358</v>
      </c>
      <c r="L57" s="6">
        <f t="shared" si="4"/>
        <v>0.00022407625060701068</v>
      </c>
    </row>
    <row r="58" spans="2:12" ht="12.75">
      <c r="B58" s="2" t="s">
        <v>55</v>
      </c>
      <c r="C58" s="3">
        <v>43975</v>
      </c>
      <c r="D58" s="6">
        <f t="shared" si="0"/>
        <v>0.015350481423910307</v>
      </c>
      <c r="E58" s="3">
        <v>43975</v>
      </c>
      <c r="F58" s="6">
        <f t="shared" si="1"/>
        <v>0.026750801155318284</v>
      </c>
      <c r="G58" s="3">
        <v>3689</v>
      </c>
      <c r="H58" s="6">
        <f t="shared" si="2"/>
        <v>0.009981843813502683</v>
      </c>
      <c r="I58" s="3">
        <v>67156</v>
      </c>
      <c r="J58" s="6">
        <f t="shared" si="3"/>
        <v>0.056803120128499765</v>
      </c>
      <c r="K58" s="3">
        <v>158795</v>
      </c>
      <c r="L58" s="6">
        <f t="shared" si="4"/>
        <v>0.026201905902165142</v>
      </c>
    </row>
    <row r="59" spans="2:12" ht="12.75">
      <c r="B59" s="2" t="s">
        <v>56</v>
      </c>
      <c r="C59" s="3">
        <v>0</v>
      </c>
      <c r="D59" s="6">
        <f t="shared" si="0"/>
        <v>0</v>
      </c>
      <c r="E59" s="3">
        <v>0</v>
      </c>
      <c r="F59" s="6">
        <f t="shared" si="1"/>
        <v>0</v>
      </c>
      <c r="G59" s="3">
        <v>0</v>
      </c>
      <c r="H59" s="6">
        <f t="shared" si="2"/>
        <v>0</v>
      </c>
      <c r="I59" s="3">
        <v>13117</v>
      </c>
      <c r="J59" s="6">
        <f t="shared" si="3"/>
        <v>0.011094861616617002</v>
      </c>
      <c r="K59" s="3">
        <v>13117</v>
      </c>
      <c r="L59" s="6">
        <f t="shared" si="4"/>
        <v>0.0021643653749721346</v>
      </c>
    </row>
    <row r="60" spans="2:12" ht="12.75">
      <c r="B60" s="2" t="s">
        <v>57</v>
      </c>
      <c r="C60" s="3">
        <v>0</v>
      </c>
      <c r="D60" s="6">
        <f t="shared" si="0"/>
        <v>0</v>
      </c>
      <c r="E60" s="3">
        <v>0</v>
      </c>
      <c r="F60" s="6">
        <f t="shared" si="1"/>
        <v>0</v>
      </c>
      <c r="G60" s="3">
        <v>0</v>
      </c>
      <c r="H60" s="6">
        <f t="shared" si="2"/>
        <v>0</v>
      </c>
      <c r="I60" s="3">
        <v>6587</v>
      </c>
      <c r="J60" s="6">
        <f t="shared" si="3"/>
        <v>0.005571537201239323</v>
      </c>
      <c r="K60" s="3">
        <v>6587</v>
      </c>
      <c r="L60" s="6">
        <f t="shared" si="4"/>
        <v>0.0010868853186659642</v>
      </c>
    </row>
    <row r="61" spans="2:12" ht="12.75">
      <c r="B61" s="2" t="s">
        <v>58</v>
      </c>
      <c r="C61" s="3">
        <v>8357</v>
      </c>
      <c r="D61" s="6">
        <f t="shared" si="0"/>
        <v>0.0029172023481436825</v>
      </c>
      <c r="E61" s="3">
        <v>8357</v>
      </c>
      <c r="F61" s="6">
        <f t="shared" si="1"/>
        <v>0.005083716776691186</v>
      </c>
      <c r="G61" s="3">
        <v>0</v>
      </c>
      <c r="H61" s="6">
        <f t="shared" si="2"/>
        <v>0</v>
      </c>
      <c r="I61" s="3">
        <v>10651</v>
      </c>
      <c r="J61" s="6">
        <f t="shared" si="3"/>
        <v>0.009009024249339612</v>
      </c>
      <c r="K61" s="3">
        <v>27365</v>
      </c>
      <c r="L61" s="6">
        <f t="shared" si="4"/>
        <v>0.0045153509557149096</v>
      </c>
    </row>
    <row r="62" spans="2:12" ht="12.75">
      <c r="B62" s="2" t="s">
        <v>59</v>
      </c>
      <c r="C62" s="3">
        <v>16047</v>
      </c>
      <c r="D62" s="6">
        <f t="shared" si="0"/>
        <v>0.005601573062182802</v>
      </c>
      <c r="E62" s="3">
        <v>16047</v>
      </c>
      <c r="F62" s="6">
        <f t="shared" si="1"/>
        <v>0.009761685187933883</v>
      </c>
      <c r="G62" s="3">
        <v>891</v>
      </c>
      <c r="H62" s="6">
        <f t="shared" si="2"/>
        <v>0.0024109034529224424</v>
      </c>
      <c r="I62" s="3">
        <v>55318</v>
      </c>
      <c r="J62" s="6">
        <f t="shared" si="3"/>
        <v>0.04679008575955015</v>
      </c>
      <c r="K62" s="3">
        <v>88303</v>
      </c>
      <c r="L62" s="6">
        <f t="shared" si="4"/>
        <v>0.014570401441348206</v>
      </c>
    </row>
    <row r="63" spans="2:12" ht="12.75">
      <c r="B63" s="2" t="s">
        <v>60</v>
      </c>
      <c r="C63" s="3">
        <v>1903</v>
      </c>
      <c r="D63" s="6">
        <f t="shared" si="0"/>
        <v>0.0006642857566731396</v>
      </c>
      <c r="E63" s="3">
        <v>1903</v>
      </c>
      <c r="F63" s="6">
        <f t="shared" si="1"/>
        <v>0.0011576298942255986</v>
      </c>
      <c r="G63" s="3">
        <v>0</v>
      </c>
      <c r="H63" s="6">
        <f t="shared" si="2"/>
        <v>0</v>
      </c>
      <c r="I63" s="3">
        <v>7286</v>
      </c>
      <c r="J63" s="6">
        <f t="shared" si="3"/>
        <v>0.006162778206805784</v>
      </c>
      <c r="K63" s="3">
        <v>11092</v>
      </c>
      <c r="L63" s="6">
        <f t="shared" si="4"/>
        <v>0.0018302310542952596</v>
      </c>
    </row>
    <row r="64" spans="2:12" ht="12.75">
      <c r="B64" s="2" t="s">
        <v>61</v>
      </c>
      <c r="C64" s="3">
        <v>55440</v>
      </c>
      <c r="D64" s="6">
        <f t="shared" si="0"/>
        <v>0.019352602390940023</v>
      </c>
      <c r="E64" s="3">
        <v>55440</v>
      </c>
      <c r="F64" s="6">
        <f t="shared" si="1"/>
        <v>0.03372517148495385</v>
      </c>
      <c r="G64" s="3">
        <v>22751</v>
      </c>
      <c r="H64" s="6">
        <f t="shared" si="2"/>
        <v>0.06156056616996464</v>
      </c>
      <c r="I64" s="3">
        <v>10488</v>
      </c>
      <c r="J64" s="6">
        <f t="shared" si="3"/>
        <v>0.008871152598542282</v>
      </c>
      <c r="K64" s="3">
        <v>144119</v>
      </c>
      <c r="L64" s="6">
        <f t="shared" si="4"/>
        <v>0.023780298351422514</v>
      </c>
    </row>
    <row r="65" spans="2:12" ht="12.75">
      <c r="B65" s="2" t="s">
        <v>62</v>
      </c>
      <c r="C65" s="3">
        <v>49</v>
      </c>
      <c r="D65" s="6">
        <f t="shared" si="0"/>
        <v>1.7104572820275274E-05</v>
      </c>
      <c r="E65" s="3">
        <v>49</v>
      </c>
      <c r="F65" s="6">
        <f t="shared" si="1"/>
        <v>2.980760105993396E-05</v>
      </c>
      <c r="G65" s="3">
        <v>0</v>
      </c>
      <c r="H65" s="6">
        <f t="shared" si="2"/>
        <v>0</v>
      </c>
      <c r="I65" s="3">
        <v>6132</v>
      </c>
      <c r="J65" s="6">
        <f t="shared" si="3"/>
        <v>0.00518668075269463</v>
      </c>
      <c r="K65" s="3">
        <v>6230</v>
      </c>
      <c r="L65" s="6">
        <f t="shared" si="4"/>
        <v>0.001027978675465152</v>
      </c>
    </row>
    <row r="66" spans="2:12" ht="12.75">
      <c r="B66" s="2" t="s">
        <v>63</v>
      </c>
      <c r="C66" s="3">
        <v>37543</v>
      </c>
      <c r="D66" s="6">
        <f t="shared" si="0"/>
        <v>0.013105244436563154</v>
      </c>
      <c r="E66" s="3">
        <v>37543</v>
      </c>
      <c r="F66" s="6">
        <f t="shared" si="1"/>
        <v>0.022838097277410218</v>
      </c>
      <c r="G66" s="3">
        <v>2841</v>
      </c>
      <c r="H66" s="6">
        <f t="shared" si="2"/>
        <v>0.007687291481203882</v>
      </c>
      <c r="I66" s="3">
        <v>49133</v>
      </c>
      <c r="J66" s="6">
        <f t="shared" si="3"/>
        <v>0.04155857557438768</v>
      </c>
      <c r="K66" s="3">
        <v>127060</v>
      </c>
      <c r="L66" s="6">
        <f t="shared" si="4"/>
        <v>0.020965484832199396</v>
      </c>
    </row>
    <row r="67" spans="2:12" ht="12.75">
      <c r="B67" s="2" t="s">
        <v>64</v>
      </c>
      <c r="C67" s="3">
        <v>11244</v>
      </c>
      <c r="D67" s="6">
        <f t="shared" si="0"/>
        <v>0.003924975852881126</v>
      </c>
      <c r="E67" s="3">
        <v>11244</v>
      </c>
      <c r="F67" s="6">
        <f t="shared" si="1"/>
        <v>0.006839931965671377</v>
      </c>
      <c r="G67" s="3">
        <v>0</v>
      </c>
      <c r="H67" s="6">
        <f t="shared" si="2"/>
        <v>0</v>
      </c>
      <c r="I67" s="3">
        <v>18928</v>
      </c>
      <c r="J67" s="6">
        <f t="shared" si="3"/>
        <v>0.01601002825945922</v>
      </c>
      <c r="K67" s="3">
        <v>41416</v>
      </c>
      <c r="L67" s="6">
        <f t="shared" si="4"/>
        <v>0.006833830629705415</v>
      </c>
    </row>
    <row r="68" spans="2:12" ht="12.75">
      <c r="B68" s="2" t="s">
        <v>65</v>
      </c>
      <c r="C68" s="3">
        <v>6457</v>
      </c>
      <c r="D68" s="6">
        <f aca="true" t="shared" si="5" ref="D68:D76">+C68/$C$77</f>
        <v>0.0022539638102146414</v>
      </c>
      <c r="E68" s="3">
        <v>6457</v>
      </c>
      <c r="F68" s="6">
        <f aca="true" t="shared" si="6" ref="F68:F76">+E68/$E$77</f>
        <v>0.0039279118376325224</v>
      </c>
      <c r="G68" s="3">
        <v>0</v>
      </c>
      <c r="H68" s="6">
        <f aca="true" t="shared" si="7" ref="H68:H76">+G68/$G$77</f>
        <v>0</v>
      </c>
      <c r="I68" s="3">
        <v>25280</v>
      </c>
      <c r="J68" s="6">
        <f aca="true" t="shared" si="8" ref="J68:J76">+I68/$I$77</f>
        <v>0.021382793448812824</v>
      </c>
      <c r="K68" s="3">
        <v>38194</v>
      </c>
      <c r="L68" s="6">
        <f t="shared" si="4"/>
        <v>0.006302185799472876</v>
      </c>
    </row>
    <row r="69" spans="2:12" ht="12.75">
      <c r="B69" s="2" t="s">
        <v>66</v>
      </c>
      <c r="C69" s="3">
        <v>0</v>
      </c>
      <c r="D69" s="6">
        <f t="shared" si="5"/>
        <v>0</v>
      </c>
      <c r="E69" s="3">
        <v>0</v>
      </c>
      <c r="F69" s="6">
        <f t="shared" si="6"/>
        <v>0</v>
      </c>
      <c r="G69" s="3">
        <v>0</v>
      </c>
      <c r="H69" s="6">
        <f t="shared" si="7"/>
        <v>0</v>
      </c>
      <c r="I69" s="3">
        <v>3307</v>
      </c>
      <c r="J69" s="6">
        <f t="shared" si="8"/>
        <v>0.0027971874183237346</v>
      </c>
      <c r="K69" s="3">
        <v>3307</v>
      </c>
      <c r="L69" s="6">
        <f aca="true" t="shared" si="9" ref="L69:L75">+K69/$K$77</f>
        <v>0.000545670221470828</v>
      </c>
    </row>
    <row r="70" spans="2:12" ht="12.75">
      <c r="B70" s="2" t="s">
        <v>67</v>
      </c>
      <c r="C70" s="3">
        <v>0</v>
      </c>
      <c r="D70" s="6">
        <f t="shared" si="5"/>
        <v>0</v>
      </c>
      <c r="E70" s="3">
        <v>0</v>
      </c>
      <c r="F70" s="6">
        <f t="shared" si="6"/>
        <v>0</v>
      </c>
      <c r="G70" s="3">
        <v>0</v>
      </c>
      <c r="H70" s="6">
        <f t="shared" si="7"/>
        <v>0</v>
      </c>
      <c r="I70" s="3">
        <v>2101</v>
      </c>
      <c r="J70" s="6">
        <f t="shared" si="8"/>
        <v>0.001777106370093186</v>
      </c>
      <c r="K70" s="3">
        <v>2101</v>
      </c>
      <c r="L70" s="6">
        <f t="shared" si="9"/>
        <v>0.0003466746704899333</v>
      </c>
    </row>
    <row r="71" spans="2:12" ht="12.75">
      <c r="B71" s="2" t="s">
        <v>68</v>
      </c>
      <c r="C71" s="3">
        <v>0</v>
      </c>
      <c r="D71" s="6">
        <f t="shared" si="5"/>
        <v>0</v>
      </c>
      <c r="E71" s="3">
        <v>0</v>
      </c>
      <c r="F71" s="6">
        <f t="shared" si="6"/>
        <v>0</v>
      </c>
      <c r="G71" s="3">
        <v>0</v>
      </c>
      <c r="H71" s="6">
        <f t="shared" si="7"/>
        <v>0</v>
      </c>
      <c r="I71" s="3">
        <v>42872</v>
      </c>
      <c r="J71" s="6">
        <f t="shared" si="8"/>
        <v>0.03626278167474301</v>
      </c>
      <c r="K71" s="3">
        <v>42872</v>
      </c>
      <c r="L71" s="6">
        <f t="shared" si="9"/>
        <v>0.007074077331387159</v>
      </c>
    </row>
    <row r="72" spans="2:12" ht="12.75">
      <c r="B72" s="2" t="s">
        <v>69</v>
      </c>
      <c r="C72" s="3">
        <v>1619</v>
      </c>
      <c r="D72" s="6">
        <f t="shared" si="5"/>
        <v>0.000565149048898483</v>
      </c>
      <c r="E72" s="3">
        <v>1619</v>
      </c>
      <c r="F72" s="6">
        <f t="shared" si="6"/>
        <v>0.0009848674717557772</v>
      </c>
      <c r="G72" s="3">
        <v>0</v>
      </c>
      <c r="H72" s="6">
        <f t="shared" si="7"/>
        <v>0</v>
      </c>
      <c r="I72" s="3">
        <v>0</v>
      </c>
      <c r="J72" s="6">
        <f t="shared" si="8"/>
        <v>0</v>
      </c>
      <c r="K72" s="3">
        <v>3238</v>
      </c>
      <c r="L72" s="6">
        <f t="shared" si="9"/>
        <v>0.0005342849038773936</v>
      </c>
    </row>
    <row r="73" spans="2:12" ht="12.75">
      <c r="B73" s="2" t="s">
        <v>70</v>
      </c>
      <c r="C73" s="3">
        <v>17310</v>
      </c>
      <c r="D73" s="6">
        <f t="shared" si="5"/>
        <v>0.006042452153448265</v>
      </c>
      <c r="E73" s="3">
        <v>17310</v>
      </c>
      <c r="F73" s="6">
        <f t="shared" si="6"/>
        <v>0.010529991313213406</v>
      </c>
      <c r="G73" s="3">
        <v>0</v>
      </c>
      <c r="H73" s="6">
        <f t="shared" si="7"/>
        <v>0</v>
      </c>
      <c r="I73" s="3">
        <v>5005</v>
      </c>
      <c r="J73" s="6">
        <f t="shared" si="8"/>
        <v>0.004233420933991621</v>
      </c>
      <c r="K73" s="3">
        <v>39625</v>
      </c>
      <c r="L73" s="6">
        <f t="shared" si="9"/>
        <v>0.006538307386084535</v>
      </c>
    </row>
    <row r="74" spans="2:12" ht="12.75">
      <c r="B74" s="2" t="s">
        <v>71</v>
      </c>
      <c r="C74" s="3">
        <v>0</v>
      </c>
      <c r="D74" s="6">
        <f t="shared" si="5"/>
        <v>0</v>
      </c>
      <c r="E74" s="3">
        <v>0</v>
      </c>
      <c r="F74" s="6">
        <f t="shared" si="6"/>
        <v>0</v>
      </c>
      <c r="G74" s="3">
        <v>0</v>
      </c>
      <c r="H74" s="6">
        <f t="shared" si="7"/>
        <v>0</v>
      </c>
      <c r="I74" s="3">
        <v>548</v>
      </c>
      <c r="J74" s="6">
        <f t="shared" si="8"/>
        <v>0.00046351941495053115</v>
      </c>
      <c r="K74" s="3">
        <v>548</v>
      </c>
      <c r="L74" s="6">
        <f t="shared" si="9"/>
        <v>9.042252233626057E-05</v>
      </c>
    </row>
    <row r="75" spans="2:12" ht="12.75">
      <c r="B75" s="2" t="s">
        <v>72</v>
      </c>
      <c r="C75" s="3">
        <v>7531</v>
      </c>
      <c r="D75" s="6">
        <f t="shared" si="5"/>
        <v>0.0026288681206018995</v>
      </c>
      <c r="E75" s="3">
        <v>7531</v>
      </c>
      <c r="F75" s="6">
        <f t="shared" si="6"/>
        <v>0.004581245787395156</v>
      </c>
      <c r="G75" s="3">
        <v>0</v>
      </c>
      <c r="H75" s="6">
        <f t="shared" si="7"/>
        <v>0</v>
      </c>
      <c r="I75" s="3">
        <v>2359</v>
      </c>
      <c r="J75" s="6">
        <f t="shared" si="8"/>
        <v>0.0019953326639932534</v>
      </c>
      <c r="K75" s="3">
        <v>17421</v>
      </c>
      <c r="L75" s="6">
        <f t="shared" si="9"/>
        <v>0.0028745451854379476</v>
      </c>
    </row>
    <row r="76" spans="2:13" ht="12.75">
      <c r="B76" s="2" t="s">
        <v>73</v>
      </c>
      <c r="C76" s="3">
        <v>0</v>
      </c>
      <c r="D76" s="6">
        <f t="shared" si="5"/>
        <v>0</v>
      </c>
      <c r="E76" s="3">
        <v>0</v>
      </c>
      <c r="F76" s="6">
        <f t="shared" si="6"/>
        <v>0</v>
      </c>
      <c r="G76" s="3">
        <v>0</v>
      </c>
      <c r="H76" s="6">
        <f t="shared" si="7"/>
        <v>0</v>
      </c>
      <c r="I76" s="3">
        <v>1635</v>
      </c>
      <c r="J76" s="6">
        <f t="shared" si="8"/>
        <v>0.0013829456997155446</v>
      </c>
      <c r="K76" s="3">
        <v>1635</v>
      </c>
      <c r="L76" s="6">
        <f>+K76/$K$77</f>
        <v>0.00026978252558355117</v>
      </c>
      <c r="M76" s="4"/>
    </row>
    <row r="77" spans="3:11" ht="12.75">
      <c r="C77" s="4">
        <f>SUM(C3:C76)</f>
        <v>2864731</v>
      </c>
      <c r="D77" s="7">
        <f>SUM(D3:D76)</f>
        <v>0.9999999999999997</v>
      </c>
      <c r="E77" s="4">
        <f>SUM(E3:E76)</f>
        <v>1643876</v>
      </c>
      <c r="F77" s="7">
        <f>SUM(F3:F76)</f>
        <v>1</v>
      </c>
      <c r="G77" s="4">
        <f>SUM(G3:G76)</f>
        <v>369571</v>
      </c>
      <c r="I77" s="4">
        <f>SUM(I3:I76)</f>
        <v>1182259</v>
      </c>
      <c r="K77" s="4">
        <f>SUM(K3:K76)</f>
        <v>6060437</v>
      </c>
    </row>
    <row r="78" spans="3:11" ht="12.75">
      <c r="C78" s="4">
        <f>+C77-C79</f>
        <v>0.6699999999254942</v>
      </c>
      <c r="E78" s="4">
        <f>+E77-E79</f>
        <v>0.0800000000745058</v>
      </c>
      <c r="G78" s="4">
        <f>+G77-G79</f>
        <v>1.25</v>
      </c>
      <c r="I78" s="4">
        <f>+I77-I79</f>
        <v>1.5700000000651926</v>
      </c>
      <c r="K78" s="4">
        <f>+K77-K79</f>
        <v>3.5700000002980232</v>
      </c>
    </row>
    <row r="79" spans="3:11" ht="12.75">
      <c r="C79" s="20">
        <f>+E88</f>
        <v>2864730.33</v>
      </c>
      <c r="E79" s="8">
        <f>+I88+M88</f>
        <v>1643875.92</v>
      </c>
      <c r="G79" s="8">
        <f>+Q88</f>
        <v>369569.75</v>
      </c>
      <c r="I79" s="8">
        <f>+U88</f>
        <v>1182257.43</v>
      </c>
      <c r="K79" s="4">
        <f>SUM(C79:I79)</f>
        <v>6060433.43</v>
      </c>
    </row>
    <row r="88" spans="3:21" ht="12.75">
      <c r="C88" s="15">
        <v>8</v>
      </c>
      <c r="D88" s="15">
        <v>2006</v>
      </c>
      <c r="E88" s="16">
        <v>2864730.33</v>
      </c>
      <c r="G88">
        <v>8</v>
      </c>
      <c r="H88">
        <v>2006</v>
      </c>
      <c r="I88" s="18">
        <v>1095917.28</v>
      </c>
      <c r="K88">
        <v>8</v>
      </c>
      <c r="L88">
        <v>2006</v>
      </c>
      <c r="M88" s="18">
        <v>547958.64</v>
      </c>
      <c r="O88">
        <v>8</v>
      </c>
      <c r="P88">
        <v>2006</v>
      </c>
      <c r="Q88" s="18">
        <v>369569.75</v>
      </c>
      <c r="S88">
        <v>8</v>
      </c>
      <c r="T88">
        <v>2006</v>
      </c>
      <c r="U88" s="18">
        <v>1182257.43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U89"/>
  <sheetViews>
    <sheetView workbookViewId="0" topLeftCell="B49">
      <selection activeCell="N67" sqref="N67"/>
    </sheetView>
  </sheetViews>
  <sheetFormatPr defaultColWidth="9.140625" defaultRowHeight="12.75"/>
  <cols>
    <col min="3" max="3" width="14.57421875" style="0" customWidth="1"/>
    <col min="5" max="5" width="13.8515625" style="0" customWidth="1"/>
    <col min="7" max="7" width="18.140625" style="0" customWidth="1"/>
    <col min="9" max="9" width="15.57421875" style="0" customWidth="1"/>
    <col min="11" max="11" width="12.57421875" style="0" customWidth="1"/>
    <col min="13" max="13" width="14.421875" style="0" customWidth="1"/>
  </cols>
  <sheetData>
    <row r="1" spans="4:6" ht="12.75">
      <c r="D1" s="5">
        <v>38961</v>
      </c>
      <c r="F1" t="s">
        <v>81</v>
      </c>
    </row>
    <row r="2" spans="2:12" ht="12.75">
      <c r="B2" s="1" t="s">
        <v>74</v>
      </c>
      <c r="C2" s="1" t="s">
        <v>75</v>
      </c>
      <c r="D2" s="1" t="s">
        <v>82</v>
      </c>
      <c r="E2" s="1" t="s">
        <v>76</v>
      </c>
      <c r="F2" s="1" t="s">
        <v>82</v>
      </c>
      <c r="G2" s="1" t="s">
        <v>77</v>
      </c>
      <c r="H2" s="1" t="s">
        <v>82</v>
      </c>
      <c r="I2" s="1" t="s">
        <v>78</v>
      </c>
      <c r="J2" s="1" t="s">
        <v>82</v>
      </c>
      <c r="K2" s="1" t="s">
        <v>79</v>
      </c>
      <c r="L2" s="1" t="s">
        <v>80</v>
      </c>
    </row>
    <row r="3" spans="2:12" ht="12.75">
      <c r="B3" s="2" t="s">
        <v>0</v>
      </c>
      <c r="C3" s="3">
        <v>23908</v>
      </c>
      <c r="D3" s="6">
        <f>+C3/$C$78</f>
        <v>0.010183952649816941</v>
      </c>
      <c r="E3" s="3">
        <v>23908</v>
      </c>
      <c r="F3" s="6">
        <f>+E3/$E$78</f>
        <v>0.01669247665580739</v>
      </c>
      <c r="G3" s="3">
        <v>602</v>
      </c>
      <c r="H3" s="6">
        <f>+G3/$G$78</f>
        <v>0.0021100743783692842</v>
      </c>
      <c r="I3" s="3">
        <v>3065</v>
      </c>
      <c r="J3" s="6">
        <f>+I3/$I$78</f>
        <v>0.002748509169170067</v>
      </c>
      <c r="K3" s="3">
        <v>51483</v>
      </c>
      <c r="L3" s="6">
        <f>+K3/$K$78</f>
        <v>0.009938179554371589</v>
      </c>
    </row>
    <row r="4" spans="2:12" ht="12.75">
      <c r="B4" s="2" t="s">
        <v>1</v>
      </c>
      <c r="C4" s="3">
        <v>7028</v>
      </c>
      <c r="D4" s="6">
        <f aca="true" t="shared" si="0" ref="D4:D67">+C4/$C$78</f>
        <v>0.0029936765611056327</v>
      </c>
      <c r="E4" s="3">
        <v>7028</v>
      </c>
      <c r="F4" s="6">
        <f aca="true" t="shared" si="1" ref="F4:F67">+E4/$E$78</f>
        <v>0.004906923453949068</v>
      </c>
      <c r="G4" s="3">
        <v>345</v>
      </c>
      <c r="H4" s="6">
        <f aca="true" t="shared" si="2" ref="H4:H67">+G4/$G$78</f>
        <v>0.0012092618945804036</v>
      </c>
      <c r="I4" s="3">
        <v>22299</v>
      </c>
      <c r="J4" s="6">
        <f aca="true" t="shared" si="3" ref="J4:J67">+I4/$I$78</f>
        <v>0.019996413038604673</v>
      </c>
      <c r="K4" s="3">
        <v>36700</v>
      </c>
      <c r="L4" s="6">
        <f aca="true" t="shared" si="4" ref="L4:L67">+K4/$K$78</f>
        <v>0.007084497594262908</v>
      </c>
    </row>
    <row r="5" spans="2:12" ht="12.75">
      <c r="B5" s="2" t="s">
        <v>2</v>
      </c>
      <c r="C5" s="3">
        <v>0</v>
      </c>
      <c r="D5" s="6">
        <f t="shared" si="0"/>
        <v>0</v>
      </c>
      <c r="E5" s="3">
        <v>0</v>
      </c>
      <c r="F5" s="6">
        <f t="shared" si="1"/>
        <v>0</v>
      </c>
      <c r="G5" s="3">
        <v>0</v>
      </c>
      <c r="H5" s="6">
        <f t="shared" si="2"/>
        <v>0</v>
      </c>
      <c r="I5" s="3">
        <v>2242</v>
      </c>
      <c r="J5" s="6">
        <f t="shared" si="3"/>
        <v>0.0020104918620813344</v>
      </c>
      <c r="K5" s="3">
        <v>2242</v>
      </c>
      <c r="L5" s="6">
        <f t="shared" si="4"/>
        <v>0.0004327913789192763</v>
      </c>
    </row>
    <row r="6" spans="2:12" ht="12.75">
      <c r="B6" s="2" t="s">
        <v>3</v>
      </c>
      <c r="C6" s="3">
        <v>15331</v>
      </c>
      <c r="D6" s="6">
        <f t="shared" si="0"/>
        <v>0.0065304575068739976</v>
      </c>
      <c r="E6" s="3">
        <v>15331</v>
      </c>
      <c r="F6" s="6">
        <f t="shared" si="1"/>
        <v>0.010704047164555088</v>
      </c>
      <c r="G6" s="3">
        <v>11104</v>
      </c>
      <c r="H6" s="6">
        <f t="shared" si="2"/>
        <v>0.03892070747078493</v>
      </c>
      <c r="I6" s="3">
        <v>14020</v>
      </c>
      <c r="J6" s="6">
        <f t="shared" si="3"/>
        <v>0.01257229969062458</v>
      </c>
      <c r="K6" s="3">
        <v>55786</v>
      </c>
      <c r="L6" s="6">
        <f t="shared" si="4"/>
        <v>0.010768822419442796</v>
      </c>
    </row>
    <row r="7" spans="2:12" ht="12.75">
      <c r="B7" s="2" t="s">
        <v>4</v>
      </c>
      <c r="C7" s="3">
        <v>0</v>
      </c>
      <c r="D7" s="6">
        <f t="shared" si="0"/>
        <v>0</v>
      </c>
      <c r="E7" s="3">
        <v>0</v>
      </c>
      <c r="F7" s="6">
        <f t="shared" si="1"/>
        <v>0</v>
      </c>
      <c r="G7" s="3">
        <v>0</v>
      </c>
      <c r="H7" s="6">
        <f t="shared" si="2"/>
        <v>0</v>
      </c>
      <c r="I7" s="3">
        <v>8218</v>
      </c>
      <c r="J7" s="6">
        <f t="shared" si="3"/>
        <v>0.007369412186701341</v>
      </c>
      <c r="K7" s="3">
        <v>8218</v>
      </c>
      <c r="L7" s="6">
        <f t="shared" si="4"/>
        <v>0.0015863869544864462</v>
      </c>
    </row>
    <row r="8" spans="2:12" ht="12.75">
      <c r="B8" s="2" t="s">
        <v>5</v>
      </c>
      <c r="C8" s="3">
        <v>47769</v>
      </c>
      <c r="D8" s="6">
        <f t="shared" si="0"/>
        <v>0.020347884981140433</v>
      </c>
      <c r="E8" s="3">
        <v>47769</v>
      </c>
      <c r="F8" s="6">
        <f t="shared" si="1"/>
        <v>0.03335213808646742</v>
      </c>
      <c r="G8" s="3">
        <v>1838</v>
      </c>
      <c r="H8" s="6">
        <f t="shared" si="2"/>
        <v>0.006442386557213861</v>
      </c>
      <c r="I8" s="3">
        <v>13082</v>
      </c>
      <c r="J8" s="6">
        <f t="shared" si="3"/>
        <v>0.011731157243420168</v>
      </c>
      <c r="K8" s="3">
        <v>110458</v>
      </c>
      <c r="L8" s="6">
        <f t="shared" si="4"/>
        <v>0.021322600415997067</v>
      </c>
    </row>
    <row r="9" spans="2:12" ht="12.75">
      <c r="B9" s="2" t="s">
        <v>6</v>
      </c>
      <c r="C9" s="3">
        <v>0</v>
      </c>
      <c r="D9" s="6">
        <f t="shared" si="0"/>
        <v>0</v>
      </c>
      <c r="E9" s="3">
        <v>0</v>
      </c>
      <c r="F9" s="6">
        <f t="shared" si="1"/>
        <v>0</v>
      </c>
      <c r="G9" s="3">
        <v>0</v>
      </c>
      <c r="H9" s="6">
        <f t="shared" si="2"/>
        <v>0</v>
      </c>
      <c r="I9" s="3">
        <v>2625</v>
      </c>
      <c r="J9" s="6">
        <f t="shared" si="3"/>
        <v>0.002353943415683989</v>
      </c>
      <c r="K9" s="3">
        <v>2625</v>
      </c>
      <c r="L9" s="6">
        <f t="shared" si="4"/>
        <v>0.0005067249641673061</v>
      </c>
    </row>
    <row r="10" spans="2:12" ht="12.75">
      <c r="B10" s="2" t="s">
        <v>7</v>
      </c>
      <c r="C10" s="3">
        <v>7124</v>
      </c>
      <c r="D10" s="6">
        <f t="shared" si="0"/>
        <v>0.003034569126539062</v>
      </c>
      <c r="E10" s="3">
        <v>7124</v>
      </c>
      <c r="F10" s="6">
        <f t="shared" si="1"/>
        <v>0.004973950296803239</v>
      </c>
      <c r="G10" s="3">
        <v>442</v>
      </c>
      <c r="H10" s="6">
        <f t="shared" si="2"/>
        <v>0.0015492572678392417</v>
      </c>
      <c r="I10" s="3">
        <v>9470</v>
      </c>
      <c r="J10" s="6">
        <f t="shared" si="3"/>
        <v>0.008492131103438999</v>
      </c>
      <c r="K10" s="3">
        <v>24160</v>
      </c>
      <c r="L10" s="6">
        <f t="shared" si="4"/>
        <v>0.0046638000511550915</v>
      </c>
    </row>
    <row r="11" spans="2:12" ht="12.75">
      <c r="B11" s="2" t="s">
        <v>8</v>
      </c>
      <c r="C11" s="3">
        <v>0</v>
      </c>
      <c r="D11" s="6">
        <f t="shared" si="0"/>
        <v>0</v>
      </c>
      <c r="E11" s="3">
        <v>0</v>
      </c>
      <c r="F11" s="6">
        <f t="shared" si="1"/>
        <v>0</v>
      </c>
      <c r="G11" s="3">
        <v>0</v>
      </c>
      <c r="H11" s="6">
        <f t="shared" si="2"/>
        <v>0</v>
      </c>
      <c r="I11" s="3">
        <v>473</v>
      </c>
      <c r="J11" s="6">
        <f t="shared" si="3"/>
        <v>0.00042415818499753395</v>
      </c>
      <c r="K11" s="3">
        <v>473</v>
      </c>
      <c r="L11" s="6">
        <f t="shared" si="4"/>
        <v>9.130701259090888E-05</v>
      </c>
    </row>
    <row r="12" spans="2:12" ht="12.75">
      <c r="B12" s="2" t="s">
        <v>9</v>
      </c>
      <c r="C12" s="3">
        <v>682</v>
      </c>
      <c r="D12" s="6">
        <f t="shared" si="0"/>
        <v>0.0002905076002666536</v>
      </c>
      <c r="E12" s="3">
        <v>682</v>
      </c>
      <c r="F12" s="6">
        <f t="shared" si="1"/>
        <v>0.00047616986277650316</v>
      </c>
      <c r="G12" s="3">
        <v>0</v>
      </c>
      <c r="H12" s="6">
        <f t="shared" si="2"/>
        <v>0</v>
      </c>
      <c r="I12" s="3">
        <v>966</v>
      </c>
      <c r="J12" s="6">
        <f t="shared" si="3"/>
        <v>0.0008662511769717079</v>
      </c>
      <c r="K12" s="3">
        <v>2330</v>
      </c>
      <c r="L12" s="6">
        <f t="shared" si="4"/>
        <v>0.00044977873009898026</v>
      </c>
    </row>
    <row r="13" spans="2:12" ht="12.75">
      <c r="B13" s="2" t="s">
        <v>10</v>
      </c>
      <c r="C13" s="3">
        <v>547</v>
      </c>
      <c r="D13" s="6">
        <f t="shared" si="0"/>
        <v>0.00023300243012589373</v>
      </c>
      <c r="E13" s="3">
        <v>547</v>
      </c>
      <c r="F13" s="6">
        <f t="shared" si="1"/>
        <v>0.00038191336501282585</v>
      </c>
      <c r="G13" s="3">
        <v>0</v>
      </c>
      <c r="H13" s="6">
        <f t="shared" si="2"/>
        <v>0</v>
      </c>
      <c r="I13" s="3">
        <v>1033</v>
      </c>
      <c r="J13" s="6">
        <f t="shared" si="3"/>
        <v>0.0009263327803434515</v>
      </c>
      <c r="K13" s="3">
        <v>2127</v>
      </c>
      <c r="L13" s="6">
        <f t="shared" si="4"/>
        <v>0.0004105919995367086</v>
      </c>
    </row>
    <row r="14" spans="2:12" ht="12.75">
      <c r="B14" s="2" t="s">
        <v>11</v>
      </c>
      <c r="C14" s="3">
        <v>25180</v>
      </c>
      <c r="D14" s="6">
        <f t="shared" si="0"/>
        <v>0.01072577914180988</v>
      </c>
      <c r="E14" s="3">
        <v>25180</v>
      </c>
      <c r="F14" s="6">
        <f t="shared" si="1"/>
        <v>0.01758058232362515</v>
      </c>
      <c r="G14" s="3">
        <v>0</v>
      </c>
      <c r="H14" s="6">
        <f t="shared" si="2"/>
        <v>0</v>
      </c>
      <c r="I14" s="3">
        <v>9169</v>
      </c>
      <c r="J14" s="6">
        <f t="shared" si="3"/>
        <v>0.008222212258440569</v>
      </c>
      <c r="K14" s="3">
        <v>59529</v>
      </c>
      <c r="L14" s="6">
        <f t="shared" si="4"/>
        <v>0.011491363958824977</v>
      </c>
    </row>
    <row r="15" spans="2:12" ht="12.75">
      <c r="B15" s="2" t="s">
        <v>12</v>
      </c>
      <c r="C15" s="3">
        <v>0</v>
      </c>
      <c r="D15" s="6">
        <f t="shared" si="0"/>
        <v>0</v>
      </c>
      <c r="E15" s="3">
        <v>0</v>
      </c>
      <c r="F15" s="6">
        <f t="shared" si="1"/>
        <v>0</v>
      </c>
      <c r="G15" s="3">
        <v>0</v>
      </c>
      <c r="H15" s="6">
        <f t="shared" si="2"/>
        <v>0</v>
      </c>
      <c r="I15" s="3">
        <v>0</v>
      </c>
      <c r="J15" s="6">
        <f t="shared" si="3"/>
        <v>0</v>
      </c>
      <c r="K15" s="3">
        <v>0</v>
      </c>
      <c r="L15" s="6">
        <f t="shared" si="4"/>
        <v>0</v>
      </c>
    </row>
    <row r="16" spans="2:12" ht="12.75">
      <c r="B16" s="2" t="s">
        <v>13</v>
      </c>
      <c r="C16" s="3">
        <v>0</v>
      </c>
      <c r="D16" s="6">
        <f t="shared" si="0"/>
        <v>0</v>
      </c>
      <c r="E16" s="3">
        <v>0</v>
      </c>
      <c r="F16" s="6">
        <f t="shared" si="1"/>
        <v>0</v>
      </c>
      <c r="G16" s="3">
        <v>0</v>
      </c>
      <c r="H16" s="6">
        <f t="shared" si="2"/>
        <v>0</v>
      </c>
      <c r="I16" s="3">
        <v>0</v>
      </c>
      <c r="J16" s="6">
        <f t="shared" si="3"/>
        <v>0</v>
      </c>
      <c r="K16" s="3">
        <v>0</v>
      </c>
      <c r="L16" s="6">
        <f t="shared" si="4"/>
        <v>0</v>
      </c>
    </row>
    <row r="17" spans="2:12" ht="12.75">
      <c r="B17" s="2" t="s">
        <v>14</v>
      </c>
      <c r="C17" s="3">
        <v>5591</v>
      </c>
      <c r="D17" s="6">
        <f t="shared" si="0"/>
        <v>0.0023815659722739887</v>
      </c>
      <c r="E17" s="3">
        <v>5591</v>
      </c>
      <c r="F17" s="6">
        <f t="shared" si="1"/>
        <v>0.0039036153999757028</v>
      </c>
      <c r="G17" s="3">
        <v>741</v>
      </c>
      <c r="H17" s="6">
        <f t="shared" si="2"/>
        <v>0.002597284243142258</v>
      </c>
      <c r="I17" s="3">
        <v>29190</v>
      </c>
      <c r="J17" s="6">
        <f t="shared" si="3"/>
        <v>0.026175850782405953</v>
      </c>
      <c r="K17" s="3">
        <v>41113</v>
      </c>
      <c r="L17" s="6">
        <f t="shared" si="4"/>
        <v>0.007936374648308745</v>
      </c>
    </row>
    <row r="18" spans="2:12" ht="12.75">
      <c r="B18" s="2" t="s">
        <v>15</v>
      </c>
      <c r="C18" s="3">
        <v>9996</v>
      </c>
      <c r="D18" s="6">
        <f t="shared" si="0"/>
        <v>0.00425793837575582</v>
      </c>
      <c r="E18" s="3">
        <v>9996</v>
      </c>
      <c r="F18" s="6">
        <f t="shared" si="1"/>
        <v>0.006979170012190507</v>
      </c>
      <c r="G18" s="3">
        <v>6023</v>
      </c>
      <c r="H18" s="6">
        <f t="shared" si="2"/>
        <v>0.02111125910451528</v>
      </c>
      <c r="I18" s="3">
        <v>0</v>
      </c>
      <c r="J18" s="6">
        <f t="shared" si="3"/>
        <v>0</v>
      </c>
      <c r="K18" s="3">
        <v>26015</v>
      </c>
      <c r="L18" s="6">
        <f t="shared" si="4"/>
        <v>0.005021885692499988</v>
      </c>
    </row>
    <row r="19" spans="2:12" ht="12.75">
      <c r="B19" s="2" t="s">
        <v>16</v>
      </c>
      <c r="C19" s="3">
        <v>16218</v>
      </c>
      <c r="D19" s="6">
        <f t="shared" si="0"/>
        <v>0.006908287772909953</v>
      </c>
      <c r="E19" s="3">
        <v>16218</v>
      </c>
      <c r="F19" s="6">
        <f t="shared" si="1"/>
        <v>0.011323347264676435</v>
      </c>
      <c r="G19" s="3">
        <v>3609</v>
      </c>
      <c r="H19" s="6">
        <f t="shared" si="2"/>
        <v>0.012649930949393266</v>
      </c>
      <c r="I19" s="3">
        <v>35803</v>
      </c>
      <c r="J19" s="6">
        <f t="shared" si="3"/>
        <v>0.03210599470923194</v>
      </c>
      <c r="K19" s="3">
        <v>71848</v>
      </c>
      <c r="L19" s="6">
        <f t="shared" si="4"/>
        <v>0.013869400085901946</v>
      </c>
    </row>
    <row r="20" spans="2:12" ht="12.75">
      <c r="B20" s="2" t="s">
        <v>17</v>
      </c>
      <c r="C20" s="3">
        <v>905</v>
      </c>
      <c r="D20" s="6">
        <f t="shared" si="0"/>
        <v>0.00038549762205472365</v>
      </c>
      <c r="E20" s="3">
        <v>905</v>
      </c>
      <c r="F20" s="6">
        <f t="shared" si="1"/>
        <v>0.0006318676331565035</v>
      </c>
      <c r="G20" s="3">
        <v>0</v>
      </c>
      <c r="H20" s="6">
        <f t="shared" si="2"/>
        <v>0</v>
      </c>
      <c r="I20" s="3">
        <v>6059</v>
      </c>
      <c r="J20" s="6">
        <f t="shared" si="3"/>
        <v>0.005433349773573062</v>
      </c>
      <c r="K20" s="3">
        <v>7869</v>
      </c>
      <c r="L20" s="6">
        <f t="shared" si="4"/>
        <v>0.001519016664012393</v>
      </c>
    </row>
    <row r="21" spans="2:12" ht="12.75">
      <c r="B21" s="2" t="s">
        <v>18</v>
      </c>
      <c r="C21" s="3">
        <v>191648</v>
      </c>
      <c r="D21" s="6">
        <f t="shared" si="0"/>
        <v>0.08163519146026925</v>
      </c>
      <c r="E21" s="3">
        <v>191648</v>
      </c>
      <c r="F21" s="6">
        <f t="shared" si="1"/>
        <v>0.13380792061787578</v>
      </c>
      <c r="G21" s="3">
        <v>31685</v>
      </c>
      <c r="H21" s="6">
        <f t="shared" si="2"/>
        <v>0.11105931341965243</v>
      </c>
      <c r="I21" s="3">
        <v>27615</v>
      </c>
      <c r="J21" s="6">
        <f t="shared" si="3"/>
        <v>0.024763484732995562</v>
      </c>
      <c r="K21" s="3">
        <v>442596</v>
      </c>
      <c r="L21" s="6">
        <f t="shared" si="4"/>
        <v>0.08543788275832115</v>
      </c>
    </row>
    <row r="22" spans="2:12" ht="12.75">
      <c r="B22" s="2" t="s">
        <v>86</v>
      </c>
      <c r="C22" s="3">
        <v>0</v>
      </c>
      <c r="D22" s="6">
        <f t="shared" si="0"/>
        <v>0</v>
      </c>
      <c r="E22" s="3">
        <v>0</v>
      </c>
      <c r="F22" s="6">
        <f t="shared" si="1"/>
        <v>0</v>
      </c>
      <c r="G22" s="3">
        <v>0</v>
      </c>
      <c r="H22" s="6">
        <f t="shared" si="2"/>
        <v>0</v>
      </c>
      <c r="I22" s="3">
        <v>126</v>
      </c>
      <c r="J22" s="6">
        <f t="shared" si="3"/>
        <v>0.00011298928395283146</v>
      </c>
      <c r="K22" s="3">
        <v>126</v>
      </c>
      <c r="L22" s="6">
        <f t="shared" si="4"/>
        <v>2.4322798280030693E-05</v>
      </c>
    </row>
    <row r="23" spans="2:12" ht="12.75">
      <c r="B23" s="2" t="s">
        <v>19</v>
      </c>
      <c r="C23" s="3">
        <v>0</v>
      </c>
      <c r="D23" s="6">
        <f t="shared" si="0"/>
        <v>0</v>
      </c>
      <c r="E23" s="3">
        <v>0</v>
      </c>
      <c r="F23" s="6">
        <f t="shared" si="1"/>
        <v>0</v>
      </c>
      <c r="G23" s="3">
        <v>0</v>
      </c>
      <c r="H23" s="6">
        <f t="shared" si="2"/>
        <v>0</v>
      </c>
      <c r="I23" s="3">
        <v>2134</v>
      </c>
      <c r="J23" s="6">
        <f t="shared" si="3"/>
        <v>0.0019136439044074788</v>
      </c>
      <c r="K23" s="3">
        <v>2134</v>
      </c>
      <c r="L23" s="6">
        <f t="shared" si="4"/>
        <v>0.00041194326610782144</v>
      </c>
    </row>
    <row r="24" spans="2:12" ht="12.75">
      <c r="B24" s="2" t="s">
        <v>20</v>
      </c>
      <c r="C24" s="3">
        <v>7888</v>
      </c>
      <c r="D24" s="6">
        <f t="shared" si="0"/>
        <v>0.0033600057931134366</v>
      </c>
      <c r="E24" s="3">
        <v>7888</v>
      </c>
      <c r="F24" s="6">
        <f t="shared" si="1"/>
        <v>0.005507372254517679</v>
      </c>
      <c r="G24" s="3">
        <v>0</v>
      </c>
      <c r="H24" s="6">
        <f t="shared" si="2"/>
        <v>0</v>
      </c>
      <c r="I24" s="3">
        <v>4590</v>
      </c>
      <c r="J24" s="6">
        <f t="shared" si="3"/>
        <v>0.004116038201138861</v>
      </c>
      <c r="K24" s="3">
        <v>20366</v>
      </c>
      <c r="L24" s="6">
        <f t="shared" si="4"/>
        <v>0.003931413569611945</v>
      </c>
    </row>
    <row r="25" spans="2:12" ht="12.75">
      <c r="B25" s="2" t="s">
        <v>21</v>
      </c>
      <c r="C25" s="3">
        <v>16864</v>
      </c>
      <c r="D25" s="6">
        <f t="shared" si="0"/>
        <v>0.007183460661139071</v>
      </c>
      <c r="E25" s="3">
        <v>16864</v>
      </c>
      <c r="F25" s="6">
        <f t="shared" si="1"/>
        <v>0.011774382061382625</v>
      </c>
      <c r="G25" s="3">
        <v>1423</v>
      </c>
      <c r="H25" s="6">
        <f t="shared" si="2"/>
        <v>0.004987767176776564</v>
      </c>
      <c r="I25" s="3">
        <v>10454</v>
      </c>
      <c r="J25" s="6">
        <f t="shared" si="3"/>
        <v>0.009374523606689684</v>
      </c>
      <c r="K25" s="3">
        <v>45605</v>
      </c>
      <c r="L25" s="6">
        <f t="shared" si="4"/>
        <v>0.008803501710799999</v>
      </c>
    </row>
    <row r="26" spans="2:12" ht="12.75">
      <c r="B26" s="2" t="s">
        <v>22</v>
      </c>
      <c r="C26" s="3">
        <v>161152</v>
      </c>
      <c r="D26" s="6">
        <f t="shared" si="0"/>
        <v>0.06864498650758323</v>
      </c>
      <c r="E26" s="3">
        <v>161153</v>
      </c>
      <c r="F26" s="6">
        <f t="shared" si="1"/>
        <v>0.11251642506748068</v>
      </c>
      <c r="G26" s="3">
        <v>67799</v>
      </c>
      <c r="H26" s="6">
        <f t="shared" si="2"/>
        <v>0.2376427454801646</v>
      </c>
      <c r="I26" s="3">
        <v>37588</v>
      </c>
      <c r="J26" s="6">
        <f t="shared" si="3"/>
        <v>0.033706676231897055</v>
      </c>
      <c r="K26" s="3">
        <v>427692</v>
      </c>
      <c r="L26" s="6">
        <f t="shared" si="4"/>
        <v>0.08256084319034038</v>
      </c>
    </row>
    <row r="27" spans="2:12" ht="12.75">
      <c r="B27" s="2" t="s">
        <v>23</v>
      </c>
      <c r="C27" s="3">
        <v>63264</v>
      </c>
      <c r="D27" s="6">
        <f t="shared" si="0"/>
        <v>0.026948200620629872</v>
      </c>
      <c r="E27" s="3">
        <v>63264</v>
      </c>
      <c r="F27" s="6">
        <f t="shared" si="1"/>
        <v>0.044170689440898386</v>
      </c>
      <c r="G27" s="3">
        <v>9249</v>
      </c>
      <c r="H27" s="6">
        <f t="shared" si="2"/>
        <v>0.03241873409557726</v>
      </c>
      <c r="I27" s="3">
        <v>53894</v>
      </c>
      <c r="J27" s="6">
        <f t="shared" si="3"/>
        <v>0.04832892435995158</v>
      </c>
      <c r="K27" s="3">
        <v>189671</v>
      </c>
      <c r="L27" s="6">
        <f t="shared" si="4"/>
        <v>0.036613725972791285</v>
      </c>
    </row>
    <row r="28" spans="2:12" ht="12.75">
      <c r="B28" s="2" t="s">
        <v>24</v>
      </c>
      <c r="C28" s="3">
        <v>64435</v>
      </c>
      <c r="D28" s="6">
        <f t="shared" si="0"/>
        <v>0.027447004726073056</v>
      </c>
      <c r="E28" s="3">
        <v>64435</v>
      </c>
      <c r="F28" s="6">
        <f t="shared" si="1"/>
        <v>0.044988277284463314</v>
      </c>
      <c r="G28" s="3">
        <v>19857</v>
      </c>
      <c r="H28" s="6">
        <f t="shared" si="2"/>
        <v>0.06960090852371906</v>
      </c>
      <c r="I28" s="3">
        <v>51646</v>
      </c>
      <c r="J28" s="6">
        <f t="shared" si="3"/>
        <v>0.04631305205577725</v>
      </c>
      <c r="K28" s="3">
        <v>200373</v>
      </c>
      <c r="L28" s="6">
        <f t="shared" si="4"/>
        <v>0.03867961952194119</v>
      </c>
    </row>
    <row r="29" spans="2:12" ht="12.75">
      <c r="B29" s="2" t="s">
        <v>25</v>
      </c>
      <c r="C29" s="3">
        <v>94155</v>
      </c>
      <c r="D29" s="6">
        <f t="shared" si="0"/>
        <v>0.04010666144150553</v>
      </c>
      <c r="E29" s="3">
        <v>94155</v>
      </c>
      <c r="F29" s="6">
        <f t="shared" si="1"/>
        <v>0.06573867071806695</v>
      </c>
      <c r="G29" s="3">
        <v>27827</v>
      </c>
      <c r="H29" s="6">
        <f t="shared" si="2"/>
        <v>0.09753661084199679</v>
      </c>
      <c r="I29" s="3">
        <v>88809</v>
      </c>
      <c r="J29" s="6">
        <f t="shared" si="3"/>
        <v>0.07963861363942071</v>
      </c>
      <c r="K29" s="3">
        <v>304946</v>
      </c>
      <c r="L29" s="6">
        <f t="shared" si="4"/>
        <v>0.05886619082779555</v>
      </c>
    </row>
    <row r="30" spans="2:12" ht="12.75">
      <c r="B30" s="2" t="s">
        <v>26</v>
      </c>
      <c r="C30" s="3">
        <v>2716</v>
      </c>
      <c r="D30" s="6">
        <f t="shared" si="0"/>
        <v>0.0011569188303874357</v>
      </c>
      <c r="E30" s="3">
        <v>2716</v>
      </c>
      <c r="F30" s="6">
        <f t="shared" si="1"/>
        <v>0.0018963010957492414</v>
      </c>
      <c r="G30" s="3">
        <v>0</v>
      </c>
      <c r="H30" s="6">
        <f t="shared" si="2"/>
        <v>0</v>
      </c>
      <c r="I30" s="3">
        <v>22507</v>
      </c>
      <c r="J30" s="6">
        <f t="shared" si="3"/>
        <v>0.02018293503116173</v>
      </c>
      <c r="K30" s="3">
        <v>27939</v>
      </c>
      <c r="L30" s="6">
        <f t="shared" si="4"/>
        <v>0.005393290961474425</v>
      </c>
    </row>
    <row r="31" spans="2:12" ht="12.75">
      <c r="B31" s="2" t="s">
        <v>27</v>
      </c>
      <c r="C31" s="3">
        <v>3674</v>
      </c>
      <c r="D31" s="6">
        <f t="shared" si="0"/>
        <v>0.0015649925562751985</v>
      </c>
      <c r="E31" s="3">
        <v>3674</v>
      </c>
      <c r="F31" s="6">
        <f t="shared" si="1"/>
        <v>0.0025651731317314847</v>
      </c>
      <c r="G31" s="3">
        <v>136</v>
      </c>
      <c r="H31" s="6">
        <f t="shared" si="2"/>
        <v>0.0004766945439505359</v>
      </c>
      <c r="I31" s="3">
        <v>544</v>
      </c>
      <c r="J31" s="6">
        <f t="shared" si="3"/>
        <v>0.00048782674976460567</v>
      </c>
      <c r="K31" s="3">
        <v>8028</v>
      </c>
      <c r="L31" s="6">
        <f t="shared" si="4"/>
        <v>0.0015497097189848127</v>
      </c>
    </row>
    <row r="32" spans="2:12" ht="12.75">
      <c r="B32" s="2" t="s">
        <v>28</v>
      </c>
      <c r="C32" s="3">
        <v>3682</v>
      </c>
      <c r="D32" s="6">
        <f t="shared" si="0"/>
        <v>0.0015684002700613175</v>
      </c>
      <c r="E32" s="3">
        <v>3682</v>
      </c>
      <c r="F32" s="6">
        <f t="shared" si="1"/>
        <v>0.0025707587019693323</v>
      </c>
      <c r="G32" s="3">
        <v>0</v>
      </c>
      <c r="H32" s="6">
        <f t="shared" si="2"/>
        <v>0</v>
      </c>
      <c r="I32" s="3">
        <v>12514</v>
      </c>
      <c r="J32" s="6">
        <f t="shared" si="3"/>
        <v>0.011221808725283593</v>
      </c>
      <c r="K32" s="3">
        <v>19878</v>
      </c>
      <c r="L32" s="6">
        <f t="shared" si="4"/>
        <v>0.003837210985797223</v>
      </c>
    </row>
    <row r="33" spans="2:12" ht="12.75">
      <c r="B33" s="2" t="s">
        <v>29</v>
      </c>
      <c r="C33" s="3">
        <v>5230</v>
      </c>
      <c r="D33" s="6">
        <f t="shared" si="0"/>
        <v>0.0022277928876753643</v>
      </c>
      <c r="E33" s="3">
        <v>5230</v>
      </c>
      <c r="F33" s="6">
        <f t="shared" si="1"/>
        <v>0.0036515665429928323</v>
      </c>
      <c r="G33" s="3">
        <v>0</v>
      </c>
      <c r="H33" s="6">
        <f t="shared" si="2"/>
        <v>0</v>
      </c>
      <c r="I33" s="3">
        <v>2835</v>
      </c>
      <c r="J33" s="6">
        <f t="shared" si="3"/>
        <v>0.0025422588889387077</v>
      </c>
      <c r="K33" s="3">
        <v>13295</v>
      </c>
      <c r="L33" s="6">
        <f t="shared" si="4"/>
        <v>0.0025664412947064134</v>
      </c>
    </row>
    <row r="34" spans="2:12" ht="12.75">
      <c r="B34" s="2" t="s">
        <v>30</v>
      </c>
      <c r="C34" s="3">
        <v>674883</v>
      </c>
      <c r="D34" s="6">
        <f t="shared" si="0"/>
        <v>0.2874760128896774</v>
      </c>
      <c r="E34" s="3">
        <v>0</v>
      </c>
      <c r="F34" s="6">
        <f t="shared" si="1"/>
        <v>0</v>
      </c>
      <c r="G34" s="3">
        <v>0</v>
      </c>
      <c r="H34" s="6">
        <f t="shared" si="2"/>
        <v>0</v>
      </c>
      <c r="I34" s="3">
        <v>0</v>
      </c>
      <c r="J34" s="6">
        <f t="shared" si="3"/>
        <v>0</v>
      </c>
      <c r="K34" s="3">
        <v>674883</v>
      </c>
      <c r="L34" s="6">
        <f t="shared" si="4"/>
        <v>0.13027811961604727</v>
      </c>
    </row>
    <row r="35" spans="2:12" ht="12.75">
      <c r="B35" s="2" t="s">
        <v>31</v>
      </c>
      <c r="C35" s="3">
        <v>204782</v>
      </c>
      <c r="D35" s="6">
        <f t="shared" si="0"/>
        <v>0.08722980556863029</v>
      </c>
      <c r="E35" s="3">
        <v>0</v>
      </c>
      <c r="F35" s="6">
        <f t="shared" si="1"/>
        <v>0</v>
      </c>
      <c r="G35" s="3">
        <v>0</v>
      </c>
      <c r="H35" s="6">
        <f t="shared" si="2"/>
        <v>0</v>
      </c>
      <c r="I35" s="3">
        <v>0</v>
      </c>
      <c r="J35" s="6">
        <f t="shared" si="3"/>
        <v>0</v>
      </c>
      <c r="K35" s="3">
        <v>204782</v>
      </c>
      <c r="L35" s="6">
        <f t="shared" si="4"/>
        <v>0.03953072442366068</v>
      </c>
    </row>
    <row r="36" spans="2:12" ht="12.75">
      <c r="B36" s="2" t="s">
        <v>32</v>
      </c>
      <c r="C36" s="3">
        <v>38423</v>
      </c>
      <c r="D36" s="6">
        <f t="shared" si="0"/>
        <v>0.01636682335050679</v>
      </c>
      <c r="E36" s="3">
        <v>2733</v>
      </c>
      <c r="F36" s="6">
        <f t="shared" si="1"/>
        <v>0.0019081704325046675</v>
      </c>
      <c r="G36" s="3">
        <v>3857</v>
      </c>
      <c r="H36" s="6">
        <f t="shared" si="2"/>
        <v>0.013519197470714832</v>
      </c>
      <c r="I36" s="3">
        <v>7523</v>
      </c>
      <c r="J36" s="6">
        <f t="shared" si="3"/>
        <v>0.006746177644263104</v>
      </c>
      <c r="K36" s="3">
        <v>52536</v>
      </c>
      <c r="L36" s="6">
        <f t="shared" si="4"/>
        <v>0.010141448654283274</v>
      </c>
    </row>
    <row r="37" spans="2:12" ht="12.75">
      <c r="B37" s="2" t="s">
        <v>33</v>
      </c>
      <c r="C37" s="3">
        <v>65452</v>
      </c>
      <c r="D37" s="6">
        <f t="shared" si="0"/>
        <v>0.027880210341133447</v>
      </c>
      <c r="E37" s="3">
        <v>65452</v>
      </c>
      <c r="F37" s="6">
        <f t="shared" si="1"/>
        <v>0.045698342900949686</v>
      </c>
      <c r="G37" s="3">
        <v>6312</v>
      </c>
      <c r="H37" s="6">
        <f t="shared" si="2"/>
        <v>0.02212423501041017</v>
      </c>
      <c r="I37" s="3">
        <v>7729</v>
      </c>
      <c r="J37" s="6">
        <f t="shared" si="3"/>
        <v>0.006930906156122495</v>
      </c>
      <c r="K37" s="3">
        <v>144945</v>
      </c>
      <c r="L37" s="6">
        <f t="shared" si="4"/>
        <v>0.027979904735706735</v>
      </c>
    </row>
    <row r="38" spans="2:12" ht="12.75">
      <c r="B38" s="2" t="s">
        <v>34</v>
      </c>
      <c r="C38" s="3">
        <v>14611</v>
      </c>
      <c r="D38" s="6">
        <f t="shared" si="0"/>
        <v>0.006223763266123278</v>
      </c>
      <c r="E38" s="3">
        <v>14611</v>
      </c>
      <c r="F38" s="6">
        <f t="shared" si="1"/>
        <v>0.01020134584314881</v>
      </c>
      <c r="G38" s="3">
        <v>0</v>
      </c>
      <c r="H38" s="6">
        <f t="shared" si="2"/>
        <v>0</v>
      </c>
      <c r="I38" s="3">
        <v>38703</v>
      </c>
      <c r="J38" s="6">
        <f t="shared" si="3"/>
        <v>0.03470654172084473</v>
      </c>
      <c r="K38" s="3">
        <v>67925</v>
      </c>
      <c r="L38" s="6">
        <f t="shared" si="4"/>
        <v>0.013112111691834006</v>
      </c>
    </row>
    <row r="39" spans="2:12" ht="12.75">
      <c r="B39" s="2" t="s">
        <v>35</v>
      </c>
      <c r="C39" s="3">
        <v>11936</v>
      </c>
      <c r="D39" s="6">
        <f t="shared" si="0"/>
        <v>0.005084308968889703</v>
      </c>
      <c r="E39" s="3">
        <v>11936</v>
      </c>
      <c r="F39" s="6">
        <f t="shared" si="1"/>
        <v>0.008333670794868537</v>
      </c>
      <c r="G39" s="3">
        <v>208</v>
      </c>
      <c r="H39" s="6">
        <f t="shared" si="2"/>
        <v>0.000729062243689055</v>
      </c>
      <c r="I39" s="3">
        <v>22280</v>
      </c>
      <c r="J39" s="6">
        <f t="shared" si="3"/>
        <v>0.019979374971976865</v>
      </c>
      <c r="K39" s="3">
        <v>46360</v>
      </c>
      <c r="L39" s="6">
        <f t="shared" si="4"/>
        <v>0.008949245462398595</v>
      </c>
    </row>
    <row r="40" spans="2:12" ht="12.75">
      <c r="B40" s="2" t="s">
        <v>36</v>
      </c>
      <c r="C40" s="3">
        <v>5432</v>
      </c>
      <c r="D40" s="6">
        <f t="shared" si="0"/>
        <v>0.0023138376607748715</v>
      </c>
      <c r="E40" s="3">
        <v>5432</v>
      </c>
      <c r="F40" s="6">
        <f t="shared" si="1"/>
        <v>0.003792602191498483</v>
      </c>
      <c r="G40" s="3">
        <v>0</v>
      </c>
      <c r="H40" s="6">
        <f t="shared" si="2"/>
        <v>0</v>
      </c>
      <c r="I40" s="3">
        <v>14432</v>
      </c>
      <c r="J40" s="6">
        <f t="shared" si="3"/>
        <v>0.012941756714343363</v>
      </c>
      <c r="K40" s="3">
        <v>25296</v>
      </c>
      <c r="L40" s="6">
        <f t="shared" si="4"/>
        <v>0.004883091311838543</v>
      </c>
    </row>
    <row r="41" spans="2:12" ht="12.75">
      <c r="B41" s="2" t="s">
        <v>37</v>
      </c>
      <c r="C41" s="3">
        <v>5414</v>
      </c>
      <c r="D41" s="6">
        <f t="shared" si="0"/>
        <v>0.0023061703047561033</v>
      </c>
      <c r="E41" s="3">
        <v>5414</v>
      </c>
      <c r="F41" s="6">
        <f t="shared" si="1"/>
        <v>0.003780034658463326</v>
      </c>
      <c r="G41" s="3">
        <v>446</v>
      </c>
      <c r="H41" s="6">
        <f t="shared" si="2"/>
        <v>0.0015632776956024928</v>
      </c>
      <c r="I41" s="3">
        <v>29931</v>
      </c>
      <c r="J41" s="6">
        <f t="shared" si="3"/>
        <v>0.026840335380890465</v>
      </c>
      <c r="K41" s="3">
        <v>41205</v>
      </c>
      <c r="L41" s="6">
        <f t="shared" si="4"/>
        <v>0.007954134151814798</v>
      </c>
    </row>
    <row r="42" spans="2:12" ht="12.75">
      <c r="B42" s="2" t="s">
        <v>38</v>
      </c>
      <c r="C42" s="3">
        <v>1221</v>
      </c>
      <c r="D42" s="6">
        <f t="shared" si="0"/>
        <v>0.0005201023166064282</v>
      </c>
      <c r="E42" s="3">
        <v>1221</v>
      </c>
      <c r="F42" s="6">
        <f t="shared" si="1"/>
        <v>0.0008524976575514815</v>
      </c>
      <c r="G42" s="3">
        <v>0</v>
      </c>
      <c r="H42" s="6">
        <f t="shared" si="2"/>
        <v>0</v>
      </c>
      <c r="I42" s="3">
        <v>104</v>
      </c>
      <c r="J42" s="6">
        <f t="shared" si="3"/>
        <v>9.326099627852756E-05</v>
      </c>
      <c r="K42" s="3">
        <v>2546</v>
      </c>
      <c r="L42" s="6">
        <f t="shared" si="4"/>
        <v>0.0004914749557218901</v>
      </c>
    </row>
    <row r="43" spans="2:12" ht="12.75">
      <c r="B43" s="2" t="s">
        <v>39</v>
      </c>
      <c r="C43" s="3">
        <v>71257</v>
      </c>
      <c r="D43" s="6">
        <f t="shared" si="0"/>
        <v>0.030352932657186124</v>
      </c>
      <c r="E43" s="3">
        <v>71257</v>
      </c>
      <c r="F43" s="6">
        <f t="shared" si="1"/>
        <v>0.04975137230478781</v>
      </c>
      <c r="G43" s="3">
        <v>34350</v>
      </c>
      <c r="H43" s="6">
        <f t="shared" si="2"/>
        <v>0.12040042341691845</v>
      </c>
      <c r="I43" s="3">
        <v>17763</v>
      </c>
      <c r="J43" s="6">
        <f t="shared" si="3"/>
        <v>0.015928798816302738</v>
      </c>
      <c r="K43" s="3">
        <v>194627</v>
      </c>
      <c r="L43" s="6">
        <f t="shared" si="4"/>
        <v>0.037570422705139155</v>
      </c>
    </row>
    <row r="44" spans="2:12" ht="12.75">
      <c r="B44" s="2" t="s">
        <v>40</v>
      </c>
      <c r="C44" s="3">
        <v>3201</v>
      </c>
      <c r="D44" s="6">
        <f t="shared" si="0"/>
        <v>0.0013635114786709065</v>
      </c>
      <c r="E44" s="3">
        <v>3202</v>
      </c>
      <c r="F44" s="6">
        <f t="shared" si="1"/>
        <v>0.0022356244876984795</v>
      </c>
      <c r="G44" s="3">
        <v>0</v>
      </c>
      <c r="H44" s="6">
        <f t="shared" si="2"/>
        <v>0</v>
      </c>
      <c r="I44" s="3">
        <v>0</v>
      </c>
      <c r="J44" s="6">
        <f t="shared" si="3"/>
        <v>0</v>
      </c>
      <c r="K44" s="3">
        <v>6403</v>
      </c>
      <c r="L44" s="6">
        <f t="shared" si="4"/>
        <v>0.0012360228364050518</v>
      </c>
    </row>
    <row r="45" spans="2:12" ht="12.75">
      <c r="B45" s="2" t="s">
        <v>41</v>
      </c>
      <c r="C45" s="3">
        <v>1042</v>
      </c>
      <c r="D45" s="6">
        <f t="shared" si="0"/>
        <v>0.0004438547206420133</v>
      </c>
      <c r="E45" s="3">
        <v>1042</v>
      </c>
      <c r="F45" s="6">
        <f t="shared" si="1"/>
        <v>0.0007275205234796427</v>
      </c>
      <c r="G45" s="3">
        <v>5392</v>
      </c>
      <c r="H45" s="6">
        <f t="shared" si="2"/>
        <v>0.018899536624862424</v>
      </c>
      <c r="I45" s="3">
        <v>0</v>
      </c>
      <c r="J45" s="6">
        <f t="shared" si="3"/>
        <v>0</v>
      </c>
      <c r="K45" s="3">
        <v>7476</v>
      </c>
      <c r="L45" s="6">
        <f t="shared" si="4"/>
        <v>0.0014431526979484877</v>
      </c>
    </row>
    <row r="46" spans="2:12" ht="12.75">
      <c r="B46" s="2" t="s">
        <v>42</v>
      </c>
      <c r="C46" s="3">
        <v>0</v>
      </c>
      <c r="D46" s="6">
        <f t="shared" si="0"/>
        <v>0</v>
      </c>
      <c r="E46" s="3">
        <v>0</v>
      </c>
      <c r="F46" s="6">
        <f t="shared" si="1"/>
        <v>0</v>
      </c>
      <c r="G46" s="3">
        <v>0</v>
      </c>
      <c r="H46" s="6">
        <f t="shared" si="2"/>
        <v>0</v>
      </c>
      <c r="I46" s="3">
        <v>25797</v>
      </c>
      <c r="J46" s="6">
        <f t="shared" si="3"/>
        <v>0.023133210778818993</v>
      </c>
      <c r="K46" s="3">
        <v>25797</v>
      </c>
      <c r="L46" s="6">
        <f t="shared" si="4"/>
        <v>0.004979803390713903</v>
      </c>
    </row>
    <row r="47" spans="2:12" ht="12.75">
      <c r="B47" s="2" t="s">
        <v>43</v>
      </c>
      <c r="C47" s="3">
        <v>62036</v>
      </c>
      <c r="D47" s="6">
        <f t="shared" si="0"/>
        <v>0.02642511655446059</v>
      </c>
      <c r="E47" s="3">
        <v>62036</v>
      </c>
      <c r="F47" s="6">
        <f t="shared" si="1"/>
        <v>0.043313304409388784</v>
      </c>
      <c r="G47" s="3">
        <v>9892</v>
      </c>
      <c r="H47" s="6">
        <f t="shared" si="2"/>
        <v>0.034672517858519866</v>
      </c>
      <c r="I47" s="3">
        <v>48467</v>
      </c>
      <c r="J47" s="6">
        <f t="shared" si="3"/>
        <v>0.043462314486840334</v>
      </c>
      <c r="K47" s="3">
        <v>182431</v>
      </c>
      <c r="L47" s="6">
        <f t="shared" si="4"/>
        <v>0.03521613026209745</v>
      </c>
    </row>
    <row r="48" spans="2:12" ht="12.75">
      <c r="B48" s="2" t="s">
        <v>44</v>
      </c>
      <c r="C48" s="3">
        <v>569</v>
      </c>
      <c r="D48" s="6">
        <f t="shared" si="0"/>
        <v>0.00024237364303772126</v>
      </c>
      <c r="E48" s="3">
        <v>569</v>
      </c>
      <c r="F48" s="6">
        <f t="shared" si="1"/>
        <v>0.00039727368316690663</v>
      </c>
      <c r="G48" s="3">
        <v>0</v>
      </c>
      <c r="H48" s="6">
        <f t="shared" si="2"/>
        <v>0</v>
      </c>
      <c r="I48" s="3">
        <v>8251</v>
      </c>
      <c r="J48" s="6">
        <f t="shared" si="3"/>
        <v>0.007399004618212797</v>
      </c>
      <c r="K48" s="3">
        <v>9389</v>
      </c>
      <c r="L48" s="6">
        <f t="shared" si="4"/>
        <v>0.0018124345480254617</v>
      </c>
    </row>
    <row r="49" spans="2:12" ht="12.75">
      <c r="B49" s="2" t="s">
        <v>45</v>
      </c>
      <c r="C49" s="3">
        <v>0</v>
      </c>
      <c r="D49" s="6">
        <f t="shared" si="0"/>
        <v>0</v>
      </c>
      <c r="E49" s="3">
        <v>0</v>
      </c>
      <c r="F49" s="6">
        <f t="shared" si="1"/>
        <v>0</v>
      </c>
      <c r="G49" s="3">
        <v>0</v>
      </c>
      <c r="H49" s="6">
        <f t="shared" si="2"/>
        <v>0</v>
      </c>
      <c r="I49" s="3">
        <v>842</v>
      </c>
      <c r="J49" s="6">
        <f t="shared" si="3"/>
        <v>0.0007550553737165404</v>
      </c>
      <c r="K49" s="3">
        <v>842</v>
      </c>
      <c r="L49" s="6">
        <f t="shared" si="4"/>
        <v>0.00016253806469671304</v>
      </c>
    </row>
    <row r="50" spans="2:12" ht="12.75">
      <c r="B50" s="2" t="s">
        <v>46</v>
      </c>
      <c r="C50" s="3">
        <v>106242</v>
      </c>
      <c r="D50" s="6">
        <f t="shared" si="0"/>
        <v>0.04525529100810823</v>
      </c>
      <c r="E50" s="3">
        <v>106242</v>
      </c>
      <c r="F50" s="6">
        <f t="shared" si="1"/>
        <v>0.07417776915117485</v>
      </c>
      <c r="G50" s="3">
        <v>20641</v>
      </c>
      <c r="H50" s="6">
        <f t="shared" si="2"/>
        <v>0.07234891236531626</v>
      </c>
      <c r="I50" s="3">
        <v>51110</v>
      </c>
      <c r="J50" s="6">
        <f t="shared" si="3"/>
        <v>0.0458323992288033</v>
      </c>
      <c r="K50" s="3">
        <v>284235</v>
      </c>
      <c r="L50" s="6">
        <f t="shared" si="4"/>
        <v>0.05486817912003591</v>
      </c>
    </row>
    <row r="51" spans="2:12" ht="12.75">
      <c r="B51" s="2" t="s">
        <v>47</v>
      </c>
      <c r="C51" s="3">
        <v>0</v>
      </c>
      <c r="D51" s="6">
        <f t="shared" si="0"/>
        <v>0</v>
      </c>
      <c r="E51" s="3">
        <v>0</v>
      </c>
      <c r="F51" s="6">
        <f t="shared" si="1"/>
        <v>0</v>
      </c>
      <c r="G51" s="3">
        <v>0</v>
      </c>
      <c r="H51" s="6">
        <f t="shared" si="2"/>
        <v>0</v>
      </c>
      <c r="I51" s="3">
        <v>3130</v>
      </c>
      <c r="J51" s="6">
        <f t="shared" si="3"/>
        <v>0.0028067972918441467</v>
      </c>
      <c r="K51" s="3">
        <v>3130</v>
      </c>
      <c r="L51" s="6">
        <f t="shared" si="4"/>
        <v>0.0006042091953690164</v>
      </c>
    </row>
    <row r="52" spans="2:12" ht="12.75">
      <c r="B52" s="2" t="s">
        <v>48</v>
      </c>
      <c r="C52" s="3">
        <v>0</v>
      </c>
      <c r="D52" s="6">
        <f t="shared" si="0"/>
        <v>0</v>
      </c>
      <c r="E52" s="3">
        <v>0</v>
      </c>
      <c r="F52" s="6">
        <f t="shared" si="1"/>
        <v>0</v>
      </c>
      <c r="G52" s="3">
        <v>0</v>
      </c>
      <c r="H52" s="6">
        <f t="shared" si="2"/>
        <v>0</v>
      </c>
      <c r="I52" s="3">
        <v>4230</v>
      </c>
      <c r="J52" s="6">
        <f t="shared" si="3"/>
        <v>0.003793211675559342</v>
      </c>
      <c r="K52" s="3">
        <v>4230</v>
      </c>
      <c r="L52" s="6">
        <f t="shared" si="4"/>
        <v>0.0008165510851153162</v>
      </c>
    </row>
    <row r="53" spans="2:12" ht="12.75">
      <c r="B53" s="2" t="s">
        <v>49</v>
      </c>
      <c r="C53" s="3">
        <v>0</v>
      </c>
      <c r="D53" s="6">
        <f t="shared" si="0"/>
        <v>0</v>
      </c>
      <c r="E53" s="3">
        <v>0</v>
      </c>
      <c r="F53" s="6">
        <f t="shared" si="1"/>
        <v>0</v>
      </c>
      <c r="G53" s="3">
        <v>0</v>
      </c>
      <c r="H53" s="6">
        <f t="shared" si="2"/>
        <v>0</v>
      </c>
      <c r="I53" s="3">
        <v>22124</v>
      </c>
      <c r="J53" s="6">
        <f t="shared" si="3"/>
        <v>0.019839483477559074</v>
      </c>
      <c r="K53" s="3">
        <v>22124</v>
      </c>
      <c r="L53" s="6">
        <f t="shared" si="4"/>
        <v>0.004270774517042849</v>
      </c>
    </row>
    <row r="54" spans="2:12" ht="12.75">
      <c r="B54" s="2" t="s">
        <v>50</v>
      </c>
      <c r="C54" s="3">
        <v>101572</v>
      </c>
      <c r="D54" s="6">
        <f t="shared" si="0"/>
        <v>0.0432660380854612</v>
      </c>
      <c r="E54" s="3">
        <v>101572</v>
      </c>
      <c r="F54" s="6">
        <f t="shared" si="1"/>
        <v>0.07091719252483135</v>
      </c>
      <c r="G54" s="3">
        <v>5831</v>
      </c>
      <c r="H54" s="6">
        <f t="shared" si="2"/>
        <v>0.02043827857187923</v>
      </c>
      <c r="I54" s="3">
        <v>9436</v>
      </c>
      <c r="J54" s="6">
        <f t="shared" si="3"/>
        <v>0.00846164193157871</v>
      </c>
      <c r="K54" s="3">
        <v>218411</v>
      </c>
      <c r="L54" s="6">
        <f t="shared" si="4"/>
        <v>0.04216164043761733</v>
      </c>
    </row>
    <row r="55" spans="2:12" ht="12.75">
      <c r="B55" s="2" t="s">
        <v>51</v>
      </c>
      <c r="C55" s="3">
        <v>0</v>
      </c>
      <c r="D55" s="6">
        <f t="shared" si="0"/>
        <v>0</v>
      </c>
      <c r="E55" s="3">
        <v>0</v>
      </c>
      <c r="F55" s="6">
        <f t="shared" si="1"/>
        <v>0</v>
      </c>
      <c r="G55" s="3">
        <v>0</v>
      </c>
      <c r="H55" s="6">
        <f t="shared" si="2"/>
        <v>0</v>
      </c>
      <c r="I55" s="3">
        <v>77</v>
      </c>
      <c r="J55" s="6">
        <f t="shared" si="3"/>
        <v>6.904900686006367E-05</v>
      </c>
      <c r="K55" s="3">
        <v>77</v>
      </c>
      <c r="L55" s="6">
        <f t="shared" si="4"/>
        <v>1.486393228224098E-05</v>
      </c>
    </row>
    <row r="56" spans="2:12" ht="12.75">
      <c r="B56" s="2" t="s">
        <v>52</v>
      </c>
      <c r="C56" s="3">
        <v>945</v>
      </c>
      <c r="D56" s="6">
        <f t="shared" si="0"/>
        <v>0.00040253619098531914</v>
      </c>
      <c r="E56" s="3">
        <v>945</v>
      </c>
      <c r="F56" s="6">
        <f t="shared" si="1"/>
        <v>0.0006597954843457412</v>
      </c>
      <c r="G56" s="3">
        <v>0</v>
      </c>
      <c r="H56" s="6">
        <f t="shared" si="2"/>
        <v>0</v>
      </c>
      <c r="I56" s="3">
        <v>3592</v>
      </c>
      <c r="J56" s="6">
        <f t="shared" si="3"/>
        <v>0.0032210913330045286</v>
      </c>
      <c r="K56" s="3">
        <v>5482</v>
      </c>
      <c r="L56" s="6">
        <f t="shared" si="4"/>
        <v>0.0010582347632629226</v>
      </c>
    </row>
    <row r="57" spans="2:12" ht="12.75">
      <c r="B57" s="2" t="s">
        <v>53</v>
      </c>
      <c r="C57" s="3">
        <v>11587</v>
      </c>
      <c r="D57" s="6">
        <f t="shared" si="0"/>
        <v>0.004935647454970257</v>
      </c>
      <c r="E57" s="3">
        <v>11587</v>
      </c>
      <c r="F57" s="6">
        <f t="shared" si="1"/>
        <v>0.008090000293242437</v>
      </c>
      <c r="G57" s="3">
        <v>368</v>
      </c>
      <c r="H57" s="6">
        <f t="shared" si="2"/>
        <v>0.0012898793542190973</v>
      </c>
      <c r="I57" s="3">
        <v>15275</v>
      </c>
      <c r="J57" s="6">
        <f t="shared" si="3"/>
        <v>0.013697708828408733</v>
      </c>
      <c r="K57" s="3">
        <v>38817</v>
      </c>
      <c r="L57" s="6">
        <f t="shared" si="4"/>
        <v>0.007493159212983741</v>
      </c>
    </row>
    <row r="58" spans="2:12" ht="12.75">
      <c r="B58" s="2" t="s">
        <v>54</v>
      </c>
      <c r="C58" s="3">
        <v>453</v>
      </c>
      <c r="D58" s="6">
        <f t="shared" si="0"/>
        <v>0.00019296179313899424</v>
      </c>
      <c r="E58" s="3">
        <v>453</v>
      </c>
      <c r="F58" s="6">
        <f t="shared" si="1"/>
        <v>0.0003162829147181172</v>
      </c>
      <c r="G58" s="3">
        <v>0</v>
      </c>
      <c r="H58" s="6">
        <f t="shared" si="2"/>
        <v>0</v>
      </c>
      <c r="I58" s="3">
        <v>309</v>
      </c>
      <c r="J58" s="6">
        <f t="shared" si="3"/>
        <v>0.00027709276778908664</v>
      </c>
      <c r="K58" s="3">
        <v>1215</v>
      </c>
      <c r="L58" s="6">
        <f t="shared" si="4"/>
        <v>0.0002345412691288674</v>
      </c>
    </row>
    <row r="59" spans="2:12" ht="12.75">
      <c r="B59" s="2" t="s">
        <v>55</v>
      </c>
      <c r="C59" s="3">
        <v>45077</v>
      </c>
      <c r="D59" s="6">
        <f t="shared" si="0"/>
        <v>0.019201189292111356</v>
      </c>
      <c r="E59" s="3">
        <v>45077</v>
      </c>
      <c r="F59" s="6">
        <f t="shared" si="1"/>
        <v>0.03147259370143172</v>
      </c>
      <c r="G59" s="3">
        <v>4579</v>
      </c>
      <c r="H59" s="6">
        <f t="shared" si="2"/>
        <v>0.01604988468198165</v>
      </c>
      <c r="I59" s="3">
        <v>61182</v>
      </c>
      <c r="J59" s="6">
        <f t="shared" si="3"/>
        <v>0.05486436802223916</v>
      </c>
      <c r="K59" s="3">
        <v>155915</v>
      </c>
      <c r="L59" s="6">
        <f t="shared" si="4"/>
        <v>0.03009753249072211</v>
      </c>
    </row>
    <row r="60" spans="2:12" ht="12.75">
      <c r="B60" s="2" t="s">
        <v>56</v>
      </c>
      <c r="C60" s="3">
        <v>0</v>
      </c>
      <c r="D60" s="6">
        <f t="shared" si="0"/>
        <v>0</v>
      </c>
      <c r="E60" s="3">
        <v>0</v>
      </c>
      <c r="F60" s="6">
        <f t="shared" si="1"/>
        <v>0</v>
      </c>
      <c r="G60" s="3">
        <v>0</v>
      </c>
      <c r="H60" s="6">
        <f t="shared" si="2"/>
        <v>0</v>
      </c>
      <c r="I60" s="3">
        <v>12297</v>
      </c>
      <c r="J60" s="6">
        <f t="shared" si="3"/>
        <v>0.01102721606958705</v>
      </c>
      <c r="K60" s="3">
        <v>12297</v>
      </c>
      <c r="L60" s="6">
        <f t="shared" si="4"/>
        <v>0.002373789289282043</v>
      </c>
    </row>
    <row r="61" spans="2:12" ht="12.75">
      <c r="B61" s="2" t="s">
        <v>57</v>
      </c>
      <c r="C61" s="3">
        <v>0</v>
      </c>
      <c r="D61" s="6">
        <f t="shared" si="0"/>
        <v>0</v>
      </c>
      <c r="E61" s="3">
        <v>0</v>
      </c>
      <c r="F61" s="6">
        <f t="shared" si="1"/>
        <v>0</v>
      </c>
      <c r="G61" s="3">
        <v>0</v>
      </c>
      <c r="H61" s="6">
        <f t="shared" si="2"/>
        <v>0</v>
      </c>
      <c r="I61" s="3">
        <v>6376</v>
      </c>
      <c r="J61" s="6">
        <f t="shared" si="3"/>
        <v>0.005717616464152805</v>
      </c>
      <c r="K61" s="3">
        <v>6376</v>
      </c>
      <c r="L61" s="6">
        <f t="shared" si="4"/>
        <v>0.001230810808202188</v>
      </c>
    </row>
    <row r="62" spans="2:12" ht="12.75">
      <c r="B62" s="2" t="s">
        <v>58</v>
      </c>
      <c r="C62" s="3">
        <v>7649</v>
      </c>
      <c r="D62" s="6">
        <f t="shared" si="0"/>
        <v>0.003258200343753128</v>
      </c>
      <c r="E62" s="3">
        <v>7649</v>
      </c>
      <c r="F62" s="6">
        <f t="shared" si="1"/>
        <v>0.005340503343661983</v>
      </c>
      <c r="G62" s="3">
        <v>0</v>
      </c>
      <c r="H62" s="6">
        <f t="shared" si="2"/>
        <v>0</v>
      </c>
      <c r="I62" s="3">
        <v>13055</v>
      </c>
      <c r="J62" s="6">
        <f t="shared" si="3"/>
        <v>0.011706945254001703</v>
      </c>
      <c r="K62" s="3">
        <v>28353</v>
      </c>
      <c r="L62" s="6">
        <f t="shared" si="4"/>
        <v>0.005473208727251669</v>
      </c>
    </row>
    <row r="63" spans="2:12" ht="12.75">
      <c r="B63" s="2" t="s">
        <v>59</v>
      </c>
      <c r="C63" s="3">
        <v>16505</v>
      </c>
      <c r="D63" s="6">
        <f t="shared" si="0"/>
        <v>0.007030539504986976</v>
      </c>
      <c r="E63" s="3">
        <v>16505</v>
      </c>
      <c r="F63" s="6">
        <f t="shared" si="1"/>
        <v>0.011523729596959216</v>
      </c>
      <c r="G63" s="3">
        <v>1036</v>
      </c>
      <c r="H63" s="6">
        <f t="shared" si="2"/>
        <v>0.003631290790682024</v>
      </c>
      <c r="I63" s="3">
        <v>50718</v>
      </c>
      <c r="J63" s="6">
        <f t="shared" si="3"/>
        <v>0.04548087701206116</v>
      </c>
      <c r="K63" s="3">
        <v>84764</v>
      </c>
      <c r="L63" s="6">
        <f t="shared" si="4"/>
        <v>0.01636267994768668</v>
      </c>
    </row>
    <row r="64" spans="2:12" ht="12.75">
      <c r="B64" s="2" t="s">
        <v>60</v>
      </c>
      <c r="C64" s="3">
        <v>355</v>
      </c>
      <c r="D64" s="6">
        <f t="shared" si="0"/>
        <v>0.00015121729925903524</v>
      </c>
      <c r="E64" s="3">
        <v>355</v>
      </c>
      <c r="F64" s="6">
        <f t="shared" si="1"/>
        <v>0.0002478596793044848</v>
      </c>
      <c r="G64" s="3">
        <v>0</v>
      </c>
      <c r="H64" s="6">
        <f t="shared" si="2"/>
        <v>0</v>
      </c>
      <c r="I64" s="3">
        <v>7002</v>
      </c>
      <c r="J64" s="6">
        <f t="shared" si="3"/>
        <v>0.006278975922521634</v>
      </c>
      <c r="K64" s="3">
        <v>7712</v>
      </c>
      <c r="L64" s="6">
        <f t="shared" si="4"/>
        <v>0.0014887096852031485</v>
      </c>
    </row>
    <row r="65" spans="2:12" ht="12.75">
      <c r="B65" s="2" t="s">
        <v>61</v>
      </c>
      <c r="C65" s="3">
        <v>56775</v>
      </c>
      <c r="D65" s="6">
        <f t="shared" si="0"/>
        <v>0.024184118775864016</v>
      </c>
      <c r="E65" s="3">
        <v>56775</v>
      </c>
      <c r="F65" s="6">
        <f t="shared" si="1"/>
        <v>0.03964009378172429</v>
      </c>
      <c r="G65" s="3">
        <v>8574</v>
      </c>
      <c r="H65" s="6">
        <f t="shared" si="2"/>
        <v>0.03005278691052864</v>
      </c>
      <c r="I65" s="3">
        <v>10146</v>
      </c>
      <c r="J65" s="6">
        <f t="shared" si="3"/>
        <v>0.009098327579249428</v>
      </c>
      <c r="K65" s="3">
        <v>132270</v>
      </c>
      <c r="L65" s="6">
        <f t="shared" si="4"/>
        <v>0.0255331470515846</v>
      </c>
    </row>
    <row r="66" spans="2:12" ht="12.75">
      <c r="B66" s="2" t="s">
        <v>62</v>
      </c>
      <c r="C66" s="3">
        <v>454</v>
      </c>
      <c r="D66" s="6">
        <f t="shared" si="0"/>
        <v>0.00019338775736225914</v>
      </c>
      <c r="E66" s="3">
        <v>454</v>
      </c>
      <c r="F66" s="6">
        <f t="shared" si="1"/>
        <v>0.00031698111099784815</v>
      </c>
      <c r="G66" s="3">
        <v>0</v>
      </c>
      <c r="H66" s="6">
        <f t="shared" si="2"/>
        <v>0</v>
      </c>
      <c r="I66" s="3">
        <v>5799</v>
      </c>
      <c r="J66" s="6">
        <f t="shared" si="3"/>
        <v>0.005200197282876743</v>
      </c>
      <c r="K66" s="3">
        <v>6707</v>
      </c>
      <c r="L66" s="6">
        <f t="shared" si="4"/>
        <v>0.0012947064132076656</v>
      </c>
    </row>
    <row r="67" spans="2:12" ht="12.75">
      <c r="B67" s="2" t="s">
        <v>63</v>
      </c>
      <c r="C67" s="3">
        <v>30119</v>
      </c>
      <c r="D67" s="6">
        <f t="shared" si="0"/>
        <v>0.012829616440515161</v>
      </c>
      <c r="E67" s="3">
        <v>30119</v>
      </c>
      <c r="F67" s="6">
        <f t="shared" si="1"/>
        <v>0.021028973749216275</v>
      </c>
      <c r="G67" s="3">
        <v>1132</v>
      </c>
      <c r="H67" s="6">
        <f t="shared" si="2"/>
        <v>0.003967781057000049</v>
      </c>
      <c r="I67" s="3">
        <v>42385</v>
      </c>
      <c r="J67" s="6">
        <f t="shared" si="3"/>
        <v>0.038008339685244134</v>
      </c>
      <c r="K67" s="3">
        <v>103755</v>
      </c>
      <c r="L67" s="6">
        <f t="shared" si="4"/>
        <v>0.02002866615511575</v>
      </c>
    </row>
    <row r="68" spans="2:12" ht="12.75">
      <c r="B68" s="2" t="s">
        <v>64</v>
      </c>
      <c r="C68" s="3">
        <v>8892</v>
      </c>
      <c r="D68" s="6">
        <f aca="true" t="shared" si="5" ref="D68:D77">+C68/$C$78</f>
        <v>0.003787673873271384</v>
      </c>
      <c r="E68" s="3">
        <v>8892</v>
      </c>
      <c r="F68" s="6">
        <f aca="true" t="shared" si="6" ref="F68:F77">+E68/$E$78</f>
        <v>0.006208361319367546</v>
      </c>
      <c r="G68" s="3">
        <v>0</v>
      </c>
      <c r="H68" s="6">
        <f aca="true" t="shared" si="7" ref="H68:H77">+G68/$G$78</f>
        <v>0</v>
      </c>
      <c r="I68" s="3">
        <v>20326</v>
      </c>
      <c r="J68" s="6">
        <f aca="true" t="shared" si="8" ref="J68:J77">+I68/$I$78</f>
        <v>0.018227144330359143</v>
      </c>
      <c r="K68" s="3">
        <v>38110</v>
      </c>
      <c r="L68" s="6">
        <f aca="true" t="shared" si="9" ref="L68:L77">+K68/$K$78</f>
        <v>0.007356681289301347</v>
      </c>
    </row>
    <row r="69" spans="2:12" ht="12.75">
      <c r="B69" s="2" t="s">
        <v>65</v>
      </c>
      <c r="C69" s="3">
        <v>5798</v>
      </c>
      <c r="D69" s="6">
        <f t="shared" si="5"/>
        <v>0.0024697405664898205</v>
      </c>
      <c r="E69" s="3">
        <v>5798</v>
      </c>
      <c r="F69" s="6">
        <f t="shared" si="6"/>
        <v>0.0040481420298800076</v>
      </c>
      <c r="G69" s="3">
        <v>0</v>
      </c>
      <c r="H69" s="6">
        <f t="shared" si="7"/>
        <v>0</v>
      </c>
      <c r="I69" s="3">
        <v>22559</v>
      </c>
      <c r="J69" s="6">
        <f t="shared" si="8"/>
        <v>0.02022956552930099</v>
      </c>
      <c r="K69" s="3">
        <v>34155</v>
      </c>
      <c r="L69" s="6">
        <f t="shared" si="9"/>
        <v>0.0065932156766226055</v>
      </c>
    </row>
    <row r="70" spans="2:12" ht="12.75">
      <c r="B70" s="2" t="s">
        <v>66</v>
      </c>
      <c r="C70" s="3">
        <v>0</v>
      </c>
      <c r="D70" s="6">
        <f t="shared" si="5"/>
        <v>0</v>
      </c>
      <c r="E70" s="3">
        <v>0</v>
      </c>
      <c r="F70" s="6">
        <f t="shared" si="6"/>
        <v>0</v>
      </c>
      <c r="G70" s="3">
        <v>0</v>
      </c>
      <c r="H70" s="6">
        <f t="shared" si="7"/>
        <v>0</v>
      </c>
      <c r="I70" s="3">
        <v>4210</v>
      </c>
      <c r="J70" s="6">
        <f t="shared" si="8"/>
        <v>0.003775276868582702</v>
      </c>
      <c r="K70" s="3">
        <v>4210</v>
      </c>
      <c r="L70" s="6">
        <f t="shared" si="9"/>
        <v>0.0008126903234835653</v>
      </c>
    </row>
    <row r="71" spans="2:12" ht="12.75">
      <c r="B71" s="2" t="s">
        <v>67</v>
      </c>
      <c r="C71" s="3">
        <v>0</v>
      </c>
      <c r="D71" s="6">
        <f t="shared" si="5"/>
        <v>0</v>
      </c>
      <c r="E71" s="3">
        <v>0</v>
      </c>
      <c r="F71" s="6">
        <f t="shared" si="6"/>
        <v>0</v>
      </c>
      <c r="G71" s="3">
        <v>0</v>
      </c>
      <c r="H71" s="6">
        <f t="shared" si="7"/>
        <v>0</v>
      </c>
      <c r="I71" s="3">
        <v>2207</v>
      </c>
      <c r="J71" s="6">
        <f t="shared" si="8"/>
        <v>0.0019791059498722144</v>
      </c>
      <c r="K71" s="3">
        <v>2207</v>
      </c>
      <c r="L71" s="6">
        <f t="shared" si="9"/>
        <v>0.0004260350460637122</v>
      </c>
    </row>
    <row r="72" spans="2:12" ht="12.75">
      <c r="B72" s="2" t="s">
        <v>68</v>
      </c>
      <c r="C72" s="3">
        <v>16</v>
      </c>
      <c r="D72" s="6">
        <f t="shared" si="5"/>
        <v>6.815427572238207E-06</v>
      </c>
      <c r="E72" s="3">
        <v>16</v>
      </c>
      <c r="F72" s="6">
        <f t="shared" si="6"/>
        <v>1.1171140475695089E-05</v>
      </c>
      <c r="G72" s="3">
        <v>0</v>
      </c>
      <c r="H72" s="6">
        <f t="shared" si="7"/>
        <v>0</v>
      </c>
      <c r="I72" s="3">
        <v>44556</v>
      </c>
      <c r="J72" s="6">
        <f t="shared" si="8"/>
        <v>0.0399551629825584</v>
      </c>
      <c r="K72" s="3">
        <v>44588</v>
      </c>
      <c r="L72" s="6">
        <f t="shared" si="9"/>
        <v>0.008607181981825465</v>
      </c>
    </row>
    <row r="73" spans="2:12" ht="12.75">
      <c r="B73" s="2" t="s">
        <v>69</v>
      </c>
      <c r="C73" s="3">
        <v>1398</v>
      </c>
      <c r="D73" s="6">
        <f t="shared" si="5"/>
        <v>0.0005954979841243134</v>
      </c>
      <c r="E73" s="3">
        <v>1398</v>
      </c>
      <c r="F73" s="6">
        <f t="shared" si="6"/>
        <v>0.0009760783990638585</v>
      </c>
      <c r="G73" s="3">
        <v>0</v>
      </c>
      <c r="H73" s="6">
        <f t="shared" si="7"/>
        <v>0</v>
      </c>
      <c r="I73" s="3">
        <v>0</v>
      </c>
      <c r="J73" s="6">
        <f t="shared" si="8"/>
        <v>0</v>
      </c>
      <c r="K73" s="3">
        <v>2796</v>
      </c>
      <c r="L73" s="6">
        <f t="shared" si="9"/>
        <v>0.0005397344761187763</v>
      </c>
    </row>
    <row r="74" spans="2:12" ht="12.75">
      <c r="B74" s="2" t="s">
        <v>70</v>
      </c>
      <c r="C74" s="3">
        <v>9742</v>
      </c>
      <c r="D74" s="6">
        <f t="shared" si="5"/>
        <v>0.004149743463046539</v>
      </c>
      <c r="E74" s="3">
        <v>9742</v>
      </c>
      <c r="F74" s="6">
        <f t="shared" si="6"/>
        <v>0.006801828157138847</v>
      </c>
      <c r="G74" s="3">
        <v>0</v>
      </c>
      <c r="H74" s="6">
        <f t="shared" si="7"/>
        <v>0</v>
      </c>
      <c r="I74" s="3">
        <v>3512</v>
      </c>
      <c r="J74" s="6">
        <f t="shared" si="8"/>
        <v>0.0031493521050979688</v>
      </c>
      <c r="K74" s="3">
        <v>22996</v>
      </c>
      <c r="L74" s="6">
        <f t="shared" si="9"/>
        <v>0.004439103724187189</v>
      </c>
    </row>
    <row r="75" spans="2:12" ht="12.75">
      <c r="B75" s="2" t="s">
        <v>71</v>
      </c>
      <c r="C75" s="3">
        <v>0</v>
      </c>
      <c r="D75" s="6">
        <f t="shared" si="5"/>
        <v>0</v>
      </c>
      <c r="E75" s="3">
        <v>0</v>
      </c>
      <c r="F75" s="6">
        <f t="shared" si="6"/>
        <v>0</v>
      </c>
      <c r="G75" s="3">
        <v>0</v>
      </c>
      <c r="H75" s="6">
        <f t="shared" si="7"/>
        <v>0</v>
      </c>
      <c r="I75" s="3">
        <v>529</v>
      </c>
      <c r="J75" s="6">
        <f t="shared" si="8"/>
        <v>0.0004743756445321257</v>
      </c>
      <c r="K75" s="3">
        <v>529</v>
      </c>
      <c r="L75" s="6">
        <f t="shared" si="9"/>
        <v>0.0001021171451598114</v>
      </c>
    </row>
    <row r="76" spans="2:13" ht="12.75">
      <c r="B76" s="2" t="s">
        <v>72</v>
      </c>
      <c r="C76" s="3">
        <v>8790</v>
      </c>
      <c r="D76" s="6">
        <f t="shared" si="5"/>
        <v>0.0037442255224983652</v>
      </c>
      <c r="E76" s="3">
        <v>8790</v>
      </c>
      <c r="F76" s="6">
        <f t="shared" si="6"/>
        <v>0.00613714529883499</v>
      </c>
      <c r="G76" s="3">
        <v>0</v>
      </c>
      <c r="H76" s="6">
        <f t="shared" si="7"/>
        <v>0</v>
      </c>
      <c r="I76" s="3">
        <v>2390</v>
      </c>
      <c r="J76" s="6">
        <f t="shared" si="8"/>
        <v>0.00214320943370847</v>
      </c>
      <c r="K76" s="3">
        <v>19970</v>
      </c>
      <c r="L76" s="6">
        <f t="shared" si="9"/>
        <v>0.0038549704893032772</v>
      </c>
      <c r="M76" s="4"/>
    </row>
    <row r="77" spans="2:12" ht="12.75">
      <c r="B77" s="2" t="s">
        <v>73</v>
      </c>
      <c r="C77" s="3">
        <v>0</v>
      </c>
      <c r="D77" s="6">
        <f t="shared" si="5"/>
        <v>0</v>
      </c>
      <c r="E77" s="3">
        <v>0</v>
      </c>
      <c r="F77" s="6">
        <f t="shared" si="6"/>
        <v>0</v>
      </c>
      <c r="G77" s="3">
        <v>0</v>
      </c>
      <c r="H77" s="6">
        <f t="shared" si="7"/>
        <v>0</v>
      </c>
      <c r="I77" s="3">
        <v>1826</v>
      </c>
      <c r="J77" s="6">
        <f t="shared" si="8"/>
        <v>0.001637447876967224</v>
      </c>
      <c r="K77" s="3">
        <v>1826</v>
      </c>
      <c r="L77" s="6">
        <f t="shared" si="9"/>
        <v>0.0003524875369788575</v>
      </c>
    </row>
    <row r="78" spans="3:11" ht="12.75">
      <c r="C78" s="4">
        <f>SUM(C3:C77)</f>
        <v>2347615</v>
      </c>
      <c r="D78" s="7"/>
      <c r="E78" s="4">
        <f>SUM(E3:E77)</f>
        <v>1432262</v>
      </c>
      <c r="F78" s="7"/>
      <c r="G78" s="4">
        <f>SUM(G3:G77)</f>
        <v>285298</v>
      </c>
      <c r="I78" s="4">
        <f>SUM(I3:I77)</f>
        <v>1115150</v>
      </c>
      <c r="K78" s="4">
        <f>SUM(K3:K77)</f>
        <v>5180325</v>
      </c>
    </row>
    <row r="79" spans="3:11" ht="12.75">
      <c r="C79" s="4">
        <f>+C78-C80</f>
        <v>-0.7099999999627471</v>
      </c>
      <c r="E79" s="4">
        <f>+E78-E80</f>
        <v>-0.6899999999441206</v>
      </c>
      <c r="G79" s="4">
        <f>+G78-G80</f>
        <v>-0.7199999999720603</v>
      </c>
      <c r="I79" s="4">
        <f>+I78-I80</f>
        <v>2.699999999953434</v>
      </c>
      <c r="K79" s="4">
        <f>+K78-K80</f>
        <v>0.5800000000745058</v>
      </c>
    </row>
    <row r="80" spans="3:11" ht="12.75">
      <c r="C80" s="20">
        <f>+E89</f>
        <v>2347615.71</v>
      </c>
      <c r="E80" s="8">
        <f>+I89+M89</f>
        <v>1432262.69</v>
      </c>
      <c r="G80" s="8">
        <f>+Q89</f>
        <v>285298.72</v>
      </c>
      <c r="I80" s="8">
        <f>+U89</f>
        <v>1115147.3</v>
      </c>
      <c r="K80" s="4">
        <f>SUM(C80:I80)</f>
        <v>5180324.42</v>
      </c>
    </row>
    <row r="88" spans="3:21" ht="12.75">
      <c r="C88" s="15"/>
      <c r="D88" s="15"/>
      <c r="E88" s="16"/>
      <c r="I88" s="18"/>
      <c r="M88" s="18"/>
      <c r="Q88" s="18"/>
      <c r="U88" s="18"/>
    </row>
    <row r="89" spans="3:21" ht="12.75">
      <c r="C89" s="15">
        <v>9</v>
      </c>
      <c r="D89" s="15">
        <v>2006</v>
      </c>
      <c r="E89" s="16">
        <v>2347615.71</v>
      </c>
      <c r="G89">
        <v>9</v>
      </c>
      <c r="H89">
        <v>2006</v>
      </c>
      <c r="I89" s="18">
        <v>954841.79</v>
      </c>
      <c r="K89">
        <v>9</v>
      </c>
      <c r="L89">
        <v>2006</v>
      </c>
      <c r="M89" s="18">
        <v>477420.9</v>
      </c>
      <c r="O89">
        <v>9</v>
      </c>
      <c r="P89">
        <v>2006</v>
      </c>
      <c r="Q89" s="18">
        <v>285298.72</v>
      </c>
      <c r="S89">
        <v>9</v>
      </c>
      <c r="T89">
        <v>2006</v>
      </c>
      <c r="U89" s="18">
        <v>1115147.3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CA8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5.7109375" style="0" customWidth="1"/>
    <col min="4" max="4" width="10.28125" style="0" customWidth="1"/>
    <col min="5" max="5" width="14.00390625" style="0" customWidth="1"/>
    <col min="6" max="6" width="10.421875" style="0" customWidth="1"/>
    <col min="7" max="7" width="19.8515625" style="0" customWidth="1"/>
    <col min="8" max="8" width="10.00390625" style="0" customWidth="1"/>
    <col min="9" max="9" width="14.28125" style="0" customWidth="1"/>
    <col min="10" max="10" width="10.7109375" style="0" customWidth="1"/>
    <col min="11" max="11" width="16.28125" style="0" customWidth="1"/>
    <col min="13" max="13" width="12.7109375" style="0" bestFit="1" customWidth="1"/>
    <col min="17" max="17" width="15.8515625" style="0" customWidth="1"/>
    <col min="19" max="19" width="21.140625" style="0" customWidth="1"/>
    <col min="21" max="21" width="13.8515625" style="0" bestFit="1" customWidth="1"/>
    <col min="24" max="24" width="14.8515625" style="0" customWidth="1"/>
    <col min="25" max="25" width="11.8515625" style="0" customWidth="1"/>
    <col min="27" max="27" width="13.8515625" style="0" bestFit="1" customWidth="1"/>
    <col min="30" max="30" width="15.421875" style="0" customWidth="1"/>
    <col min="33" max="33" width="11.140625" style="0" bestFit="1" customWidth="1"/>
    <col min="35" max="35" width="13.140625" style="0" customWidth="1"/>
    <col min="36" max="36" width="15.28125" style="0" customWidth="1"/>
    <col min="37" max="37" width="10.140625" style="0" bestFit="1" customWidth="1"/>
    <col min="39" max="39" width="11.140625" style="0" bestFit="1" customWidth="1"/>
    <col min="44" max="44" width="17.57421875" style="0" customWidth="1"/>
    <col min="47" max="47" width="10.140625" style="0" bestFit="1" customWidth="1"/>
    <col min="49" max="49" width="13.57421875" style="0" customWidth="1"/>
    <col min="50" max="50" width="13.28125" style="0" customWidth="1"/>
    <col min="57" max="57" width="15.140625" style="0" customWidth="1"/>
    <col min="61" max="61" width="10.7109375" style="0" customWidth="1"/>
    <col min="62" max="63" width="11.140625" style="0" bestFit="1" customWidth="1"/>
    <col min="65" max="65" width="11.140625" style="0" bestFit="1" customWidth="1"/>
    <col min="71" max="71" width="16.28125" style="0" customWidth="1"/>
    <col min="72" max="72" width="12.8515625" style="0" customWidth="1"/>
    <col min="76" max="76" width="12.421875" style="0" customWidth="1"/>
    <col min="77" max="77" width="12.140625" style="0" customWidth="1"/>
    <col min="79" max="79" width="11.140625" style="0" bestFit="1" customWidth="1"/>
  </cols>
  <sheetData>
    <row r="1" spans="2:72" ht="12.75">
      <c r="B1" s="1" t="s">
        <v>74</v>
      </c>
      <c r="C1" s="1" t="s">
        <v>75</v>
      </c>
      <c r="D1" s="1" t="s">
        <v>82</v>
      </c>
      <c r="E1" s="1" t="s">
        <v>76</v>
      </c>
      <c r="F1" s="1" t="s">
        <v>82</v>
      </c>
      <c r="G1" s="1" t="s">
        <v>77</v>
      </c>
      <c r="H1" s="1" t="s">
        <v>82</v>
      </c>
      <c r="I1" s="1" t="s">
        <v>78</v>
      </c>
      <c r="J1" s="1" t="s">
        <v>82</v>
      </c>
      <c r="K1" s="1" t="s">
        <v>79</v>
      </c>
      <c r="L1" s="1" t="s">
        <v>80</v>
      </c>
      <c r="P1" s="11" t="s">
        <v>74</v>
      </c>
      <c r="Q1" s="11" t="s">
        <v>75</v>
      </c>
      <c r="R1" s="11" t="s">
        <v>82</v>
      </c>
      <c r="S1" s="10"/>
      <c r="AC1" s="11" t="s">
        <v>74</v>
      </c>
      <c r="AD1" s="11" t="s">
        <v>76</v>
      </c>
      <c r="AE1" s="11" t="s">
        <v>82</v>
      </c>
      <c r="AF1" s="10"/>
      <c r="AQ1" s="1" t="s">
        <v>74</v>
      </c>
      <c r="AR1" s="11" t="s">
        <v>84</v>
      </c>
      <c r="AS1" s="11" t="s">
        <v>82</v>
      </c>
      <c r="AT1" s="10"/>
      <c r="BD1" s="1" t="s">
        <v>74</v>
      </c>
      <c r="BE1" s="1" t="s">
        <v>78</v>
      </c>
      <c r="BF1" s="11" t="s">
        <v>82</v>
      </c>
      <c r="BR1" s="1" t="s">
        <v>74</v>
      </c>
      <c r="BS1" s="12" t="s">
        <v>85</v>
      </c>
      <c r="BT1" s="11" t="s">
        <v>82</v>
      </c>
    </row>
    <row r="2" spans="2:77" ht="12.75">
      <c r="B2" s="2" t="s">
        <v>0</v>
      </c>
      <c r="C2" s="3">
        <v>260384</v>
      </c>
      <c r="D2" s="6">
        <f>+C2/$C$77</f>
        <v>0.006153467746498039</v>
      </c>
      <c r="E2" s="3">
        <v>260384</v>
      </c>
      <c r="F2" s="6">
        <f>+E2/$E$77</f>
        <v>0.0104689122549927</v>
      </c>
      <c r="G2" s="3">
        <v>6063</v>
      </c>
      <c r="H2" s="6">
        <f>+G2/$G$77</f>
        <v>0.0010949577403741963</v>
      </c>
      <c r="I2" s="3">
        <v>35854</v>
      </c>
      <c r="J2" s="6">
        <f>+I2/$I$77</f>
        <v>0.002623642462234374</v>
      </c>
      <c r="K2" s="3">
        <v>562685</v>
      </c>
      <c r="L2" s="6">
        <f>+K2/$K$77</f>
        <v>0.006513307805394075</v>
      </c>
      <c r="O2">
        <v>1</v>
      </c>
      <c r="P2" s="2" t="s">
        <v>30</v>
      </c>
      <c r="Q2" s="3">
        <v>12464128</v>
      </c>
      <c r="R2" s="6">
        <f>+Q2/$C$77</f>
        <v>0.29455577007889544</v>
      </c>
      <c r="W2">
        <v>1</v>
      </c>
      <c r="X2" s="2" t="str">
        <f>+P2</f>
        <v>33139</v>
      </c>
      <c r="Y2" s="13">
        <f>+Q2</f>
        <v>12464128</v>
      </c>
      <c r="AB2">
        <v>1</v>
      </c>
      <c r="AC2" s="2" t="s">
        <v>22</v>
      </c>
      <c r="AD2" s="3">
        <v>3570927</v>
      </c>
      <c r="AE2" s="6">
        <f>+AD2/$E$77</f>
        <v>0.1435714999077682</v>
      </c>
      <c r="AI2" t="str">
        <f>+AC2</f>
        <v>33131</v>
      </c>
      <c r="AJ2" s="4">
        <f>+AD2</f>
        <v>3570927</v>
      </c>
      <c r="AK2" s="6">
        <f aca="true" t="shared" si="0" ref="AK2:AK12">+AJ2/$E$77</f>
        <v>0.1435714999077682</v>
      </c>
      <c r="AP2">
        <v>1</v>
      </c>
      <c r="AQ2" s="2" t="s">
        <v>22</v>
      </c>
      <c r="AR2" s="3">
        <v>1375910</v>
      </c>
      <c r="AS2" s="6">
        <f>+AR2/$G$77</f>
        <v>0.24848479375857835</v>
      </c>
      <c r="AV2">
        <v>1</v>
      </c>
      <c r="AW2" s="2" t="str">
        <f>+AQ2</f>
        <v>33131</v>
      </c>
      <c r="AX2" s="3">
        <f>+AR2</f>
        <v>1375910</v>
      </c>
      <c r="AY2" s="6">
        <f>+AX2/$G$77</f>
        <v>0.24848479375857835</v>
      </c>
      <c r="BC2">
        <v>1</v>
      </c>
      <c r="BD2" s="2" t="s">
        <v>25</v>
      </c>
      <c r="BE2" s="3">
        <v>947657</v>
      </c>
      <c r="BF2" s="6">
        <f>+BE2/$I$77</f>
        <v>0.06934548850431305</v>
      </c>
      <c r="BH2">
        <v>1</v>
      </c>
      <c r="BI2" t="str">
        <f>+BD2</f>
        <v>33134</v>
      </c>
      <c r="BJ2" s="4">
        <f>+BE2</f>
        <v>947657</v>
      </c>
      <c r="BK2" s="9">
        <f>+BJ2/$BM$6</f>
        <v>0.06934548850431305</v>
      </c>
      <c r="BR2" s="2" t="s">
        <v>30</v>
      </c>
      <c r="BS2" s="3">
        <v>12464128</v>
      </c>
      <c r="BT2" s="6">
        <f>+BS2/$K$77</f>
        <v>0.14427735267481956</v>
      </c>
      <c r="BW2" t="str">
        <f>+BR2</f>
        <v>33139</v>
      </c>
      <c r="BX2" s="4">
        <f>+BS2</f>
        <v>12464128</v>
      </c>
      <c r="BY2" s="9">
        <f>+BX2/$CA$9</f>
        <v>0.14427735267481956</v>
      </c>
    </row>
    <row r="3" spans="2:77" ht="12.75">
      <c r="B3" s="2" t="s">
        <v>1</v>
      </c>
      <c r="C3" s="3">
        <v>93895</v>
      </c>
      <c r="D3" s="6">
        <f aca="true" t="shared" si="1" ref="D3:D66">+C3/$C$77</f>
        <v>0.002218952985042988</v>
      </c>
      <c r="E3" s="3">
        <v>93895</v>
      </c>
      <c r="F3" s="6">
        <f>+E3/$E$77</f>
        <v>0.0037751110520713236</v>
      </c>
      <c r="G3" s="3">
        <v>4685</v>
      </c>
      <c r="H3" s="6">
        <f aca="true" t="shared" si="2" ref="H3:H66">+G3/$G$77</f>
        <v>0.0008460954995304486</v>
      </c>
      <c r="I3" s="3">
        <v>293590</v>
      </c>
      <c r="J3" s="6">
        <f aca="true" t="shared" si="3" ref="J3:J66">+I3/$I$77</f>
        <v>0.021483661250833654</v>
      </c>
      <c r="K3" s="3">
        <v>486065</v>
      </c>
      <c r="L3" s="6">
        <f aca="true" t="shared" si="4" ref="L3:L66">+K3/$K$77</f>
        <v>0.005626400132274489</v>
      </c>
      <c r="O3">
        <v>2</v>
      </c>
      <c r="P3" s="2" t="s">
        <v>31</v>
      </c>
      <c r="Q3" s="3">
        <v>4297142</v>
      </c>
      <c r="R3" s="6">
        <f aca="true" t="shared" si="5" ref="R3:R66">+Q3/$C$77</f>
        <v>0.10155126543536498</v>
      </c>
      <c r="W3">
        <v>2</v>
      </c>
      <c r="X3" s="2" t="str">
        <f aca="true" t="shared" si="6" ref="X3:X13">+P3</f>
        <v>33140</v>
      </c>
      <c r="Y3" s="13">
        <f aca="true" t="shared" si="7" ref="Y3:Y13">+Q3</f>
        <v>4297142</v>
      </c>
      <c r="AB3">
        <v>2</v>
      </c>
      <c r="AC3" s="2" t="s">
        <v>18</v>
      </c>
      <c r="AD3" s="3">
        <v>3214212</v>
      </c>
      <c r="AE3" s="6">
        <f aca="true" t="shared" si="8" ref="AE3:AE66">+AD3/$E$77</f>
        <v>0.12922953559721256</v>
      </c>
      <c r="AI3" t="str">
        <f aca="true" t="shared" si="9" ref="AI3:AI11">+AC3</f>
        <v>33126</v>
      </c>
      <c r="AJ3" s="4">
        <f aca="true" t="shared" si="10" ref="AJ3:AJ11">+AD3</f>
        <v>3214212</v>
      </c>
      <c r="AK3" s="6">
        <f t="shared" si="0"/>
        <v>0.12922953559721256</v>
      </c>
      <c r="AP3">
        <v>2</v>
      </c>
      <c r="AQ3" s="2" t="s">
        <v>39</v>
      </c>
      <c r="AR3" s="3">
        <v>636218</v>
      </c>
      <c r="AS3" s="6">
        <f aca="true" t="shared" si="11" ref="AS3:AS66">+AR3/$G$77</f>
        <v>0.11489886585277757</v>
      </c>
      <c r="AV3">
        <v>2</v>
      </c>
      <c r="AW3" s="2" t="str">
        <f aca="true" t="shared" si="12" ref="AW3:AW11">+AQ3</f>
        <v>33149</v>
      </c>
      <c r="AX3" s="3">
        <f aca="true" t="shared" si="13" ref="AX3:AX11">+AR3</f>
        <v>636218</v>
      </c>
      <c r="AY3" s="6">
        <f aca="true" t="shared" si="14" ref="AY3:AY11">+AX3/$G$77</f>
        <v>0.11489886585277757</v>
      </c>
      <c r="BC3">
        <f>+BC2+1</f>
        <v>2</v>
      </c>
      <c r="BD3" s="2" t="s">
        <v>23</v>
      </c>
      <c r="BE3" s="3">
        <v>846276</v>
      </c>
      <c r="BF3" s="6">
        <f aca="true" t="shared" si="15" ref="BF3:BF66">+BE3/$I$77</f>
        <v>0.06192686027695256</v>
      </c>
      <c r="BH3">
        <v>2</v>
      </c>
      <c r="BI3" t="str">
        <f aca="true" t="shared" si="16" ref="BI3:BI21">+BD3</f>
        <v>33132</v>
      </c>
      <c r="BJ3" s="4">
        <f aca="true" t="shared" si="17" ref="BJ3:BJ21">+BE3</f>
        <v>846276</v>
      </c>
      <c r="BK3" s="9">
        <f aca="true" t="shared" si="18" ref="BK3:BK21">+BJ3/$BM$6</f>
        <v>0.06192686027695256</v>
      </c>
      <c r="BR3" s="2" t="s">
        <v>22</v>
      </c>
      <c r="BS3" s="3">
        <v>8890242</v>
      </c>
      <c r="BT3" s="6">
        <f>+BS3/$K$77</f>
        <v>0.10290816817658589</v>
      </c>
      <c r="BW3" t="str">
        <f aca="true" t="shared" si="19" ref="BW3:BW18">+BR3</f>
        <v>33131</v>
      </c>
      <c r="BX3" s="4">
        <f aca="true" t="shared" si="20" ref="BX3:BX18">+BS3</f>
        <v>8890242</v>
      </c>
      <c r="BY3" s="9">
        <f aca="true" t="shared" si="21" ref="BY3:BY19">+BX3/$CA$9</f>
        <v>0.10290816817658589</v>
      </c>
    </row>
    <row r="4" spans="2:77" ht="12.75">
      <c r="B4" s="2" t="s">
        <v>2</v>
      </c>
      <c r="C4" s="3">
        <v>3023</v>
      </c>
      <c r="D4" s="6">
        <f t="shared" si="1"/>
        <v>7.144038419282125E-05</v>
      </c>
      <c r="E4" s="3">
        <v>3023</v>
      </c>
      <c r="F4" s="6">
        <f aca="true" t="shared" si="22" ref="F4:F67">+E4/$E$77</f>
        <v>0.00012154172970245073</v>
      </c>
      <c r="G4" s="3">
        <v>0</v>
      </c>
      <c r="H4" s="6">
        <f t="shared" si="2"/>
        <v>0</v>
      </c>
      <c r="I4" s="3">
        <v>18714</v>
      </c>
      <c r="J4" s="6">
        <f t="shared" si="3"/>
        <v>0.0013694105270891414</v>
      </c>
      <c r="K4" s="3">
        <v>24760</v>
      </c>
      <c r="L4" s="6">
        <f t="shared" si="4"/>
        <v>0.0002866070736940869</v>
      </c>
      <c r="O4">
        <v>3</v>
      </c>
      <c r="P4" s="2" t="s">
        <v>22</v>
      </c>
      <c r="Q4" s="3">
        <v>3570925</v>
      </c>
      <c r="R4" s="6">
        <f t="shared" si="5"/>
        <v>0.08438910152952374</v>
      </c>
      <c r="W4">
        <v>3</v>
      </c>
      <c r="X4" s="2" t="str">
        <f t="shared" si="6"/>
        <v>33131</v>
      </c>
      <c r="Y4" s="13">
        <f t="shared" si="7"/>
        <v>3570925</v>
      </c>
      <c r="AB4">
        <v>3</v>
      </c>
      <c r="AC4" s="2" t="s">
        <v>46</v>
      </c>
      <c r="AD4" s="3">
        <v>1754023</v>
      </c>
      <c r="AE4" s="6">
        <f t="shared" si="8"/>
        <v>0.07052166369761222</v>
      </c>
      <c r="AI4" t="str">
        <f t="shared" si="9"/>
        <v>33160</v>
      </c>
      <c r="AJ4" s="4">
        <f t="shared" si="10"/>
        <v>1754023</v>
      </c>
      <c r="AK4" s="6">
        <f t="shared" si="0"/>
        <v>0.07052166369761222</v>
      </c>
      <c r="AP4">
        <v>3</v>
      </c>
      <c r="AQ4" s="2" t="s">
        <v>25</v>
      </c>
      <c r="AR4" s="3">
        <v>513847</v>
      </c>
      <c r="AS4" s="6">
        <f t="shared" si="11"/>
        <v>0.09279906812107203</v>
      </c>
      <c r="AV4">
        <v>3</v>
      </c>
      <c r="AW4" s="2" t="str">
        <f t="shared" si="12"/>
        <v>33134</v>
      </c>
      <c r="AX4" s="3">
        <f t="shared" si="13"/>
        <v>513847</v>
      </c>
      <c r="AY4" s="6">
        <f t="shared" si="14"/>
        <v>0.09279906812107203</v>
      </c>
      <c r="BC4">
        <f aca="true" t="shared" si="23" ref="BC4:BC67">+BC3+1</f>
        <v>3</v>
      </c>
      <c r="BD4" s="2" t="s">
        <v>55</v>
      </c>
      <c r="BE4" s="3">
        <v>743574</v>
      </c>
      <c r="BF4" s="6">
        <f t="shared" si="15"/>
        <v>0.05441156691620077</v>
      </c>
      <c r="BH4">
        <v>3</v>
      </c>
      <c r="BI4" t="str">
        <f t="shared" si="16"/>
        <v>33172</v>
      </c>
      <c r="BJ4" s="4">
        <f t="shared" si="17"/>
        <v>743574</v>
      </c>
      <c r="BK4" s="9">
        <f t="shared" si="18"/>
        <v>0.05441156691620077</v>
      </c>
      <c r="BR4" s="2" t="s">
        <v>18</v>
      </c>
      <c r="BS4" s="3">
        <v>7259195</v>
      </c>
      <c r="BT4" s="6">
        <f aca="true" t="shared" si="24" ref="BT4:BT67">+BS4/$K$77</f>
        <v>0.08402813555431128</v>
      </c>
      <c r="BW4" t="str">
        <f t="shared" si="19"/>
        <v>33126</v>
      </c>
      <c r="BX4" s="4">
        <f t="shared" si="20"/>
        <v>7259195</v>
      </c>
      <c r="BY4" s="9">
        <f t="shared" si="21"/>
        <v>0.08402813555431128</v>
      </c>
    </row>
    <row r="5" spans="2:77" ht="12.75">
      <c r="B5" s="2" t="s">
        <v>3</v>
      </c>
      <c r="C5" s="3">
        <v>274490</v>
      </c>
      <c r="D5" s="6">
        <f t="shared" si="1"/>
        <v>0.006486824696357098</v>
      </c>
      <c r="E5" s="3">
        <v>274490</v>
      </c>
      <c r="F5" s="6">
        <f t="shared" si="22"/>
        <v>0.011036053386048858</v>
      </c>
      <c r="G5" s="3">
        <v>183331</v>
      </c>
      <c r="H5" s="6">
        <f t="shared" si="2"/>
        <v>0.03310897204363216</v>
      </c>
      <c r="I5" s="3">
        <v>233798</v>
      </c>
      <c r="J5" s="6">
        <f t="shared" si="3"/>
        <v>0.01710833827147521</v>
      </c>
      <c r="K5" s="3">
        <v>966109</v>
      </c>
      <c r="L5" s="6">
        <f t="shared" si="4"/>
        <v>0.011183104739883707</v>
      </c>
      <c r="O5">
        <v>4</v>
      </c>
      <c r="P5" s="2" t="s">
        <v>18</v>
      </c>
      <c r="Q5" s="3">
        <v>3214212</v>
      </c>
      <c r="R5" s="6">
        <f t="shared" si="5"/>
        <v>0.07595915982705141</v>
      </c>
      <c r="W5">
        <v>4</v>
      </c>
      <c r="X5" s="2" t="str">
        <f t="shared" si="6"/>
        <v>33126</v>
      </c>
      <c r="Y5" s="13">
        <f t="shared" si="7"/>
        <v>3214212</v>
      </c>
      <c r="AB5">
        <v>4</v>
      </c>
      <c r="AC5" s="2" t="s">
        <v>39</v>
      </c>
      <c r="AD5" s="3">
        <v>1665615</v>
      </c>
      <c r="AE5" s="6">
        <f t="shared" si="8"/>
        <v>0.06696716113739579</v>
      </c>
      <c r="AI5" t="str">
        <f t="shared" si="9"/>
        <v>33149</v>
      </c>
      <c r="AJ5" s="4">
        <f t="shared" si="10"/>
        <v>1665615</v>
      </c>
      <c r="AK5" s="6">
        <f t="shared" si="0"/>
        <v>0.06696716113739579</v>
      </c>
      <c r="AP5">
        <v>4</v>
      </c>
      <c r="AQ5" s="2" t="s">
        <v>18</v>
      </c>
      <c r="AR5" s="3">
        <v>469591</v>
      </c>
      <c r="AS5" s="6">
        <f t="shared" si="11"/>
        <v>0.08480658094343711</v>
      </c>
      <c r="AV5">
        <v>4</v>
      </c>
      <c r="AW5" s="2" t="str">
        <f t="shared" si="12"/>
        <v>33126</v>
      </c>
      <c r="AX5" s="3">
        <f t="shared" si="13"/>
        <v>469591</v>
      </c>
      <c r="AY5" s="6">
        <f t="shared" si="14"/>
        <v>0.08480658094343711</v>
      </c>
      <c r="BC5">
        <f t="shared" si="23"/>
        <v>4</v>
      </c>
      <c r="BD5" s="2" t="s">
        <v>24</v>
      </c>
      <c r="BE5" s="3">
        <v>700189</v>
      </c>
      <c r="BF5" s="6">
        <f t="shared" si="15"/>
        <v>0.05123683806519284</v>
      </c>
      <c r="BH5">
        <v>4</v>
      </c>
      <c r="BI5" t="str">
        <f t="shared" si="16"/>
        <v>33133</v>
      </c>
      <c r="BJ5" s="4">
        <f t="shared" si="17"/>
        <v>700189</v>
      </c>
      <c r="BK5" s="9">
        <f t="shared" si="18"/>
        <v>0.05123683806519284</v>
      </c>
      <c r="BR5" s="2" t="s">
        <v>46</v>
      </c>
      <c r="BS5" s="3">
        <v>4505672</v>
      </c>
      <c r="BT5" s="6">
        <f t="shared" si="24"/>
        <v>0.05215498654868271</v>
      </c>
      <c r="BW5" t="str">
        <f t="shared" si="19"/>
        <v>33160</v>
      </c>
      <c r="BX5" s="4">
        <f t="shared" si="20"/>
        <v>4505672</v>
      </c>
      <c r="BY5" s="9">
        <f t="shared" si="21"/>
        <v>0.05215498654868271</v>
      </c>
    </row>
    <row r="6" spans="2:77" ht="12.75">
      <c r="B6" s="2" t="s">
        <v>4</v>
      </c>
      <c r="C6" s="3">
        <v>0</v>
      </c>
      <c r="D6" s="6">
        <f t="shared" si="1"/>
        <v>0</v>
      </c>
      <c r="E6" s="3">
        <v>0</v>
      </c>
      <c r="F6" s="6">
        <f t="shared" si="22"/>
        <v>0</v>
      </c>
      <c r="G6" s="3">
        <v>0</v>
      </c>
      <c r="H6" s="6">
        <f t="shared" si="2"/>
        <v>0</v>
      </c>
      <c r="I6" s="3">
        <v>115311</v>
      </c>
      <c r="J6" s="6">
        <f t="shared" si="3"/>
        <v>0.008437966083636634</v>
      </c>
      <c r="K6" s="3">
        <v>115311</v>
      </c>
      <c r="L6" s="6">
        <f t="shared" si="4"/>
        <v>0.0013347717396905837</v>
      </c>
      <c r="O6">
        <v>5</v>
      </c>
      <c r="P6" s="2" t="s">
        <v>46</v>
      </c>
      <c r="Q6" s="3">
        <v>1754023</v>
      </c>
      <c r="R6" s="6">
        <f t="shared" si="5"/>
        <v>0.04145156367947235</v>
      </c>
      <c r="W6">
        <v>5</v>
      </c>
      <c r="X6" s="2" t="str">
        <f t="shared" si="6"/>
        <v>33160</v>
      </c>
      <c r="Y6" s="13">
        <f t="shared" si="7"/>
        <v>1754023</v>
      </c>
      <c r="AB6">
        <v>5</v>
      </c>
      <c r="AC6" s="2" t="s">
        <v>23</v>
      </c>
      <c r="AD6" s="3">
        <v>1442791</v>
      </c>
      <c r="AE6" s="6">
        <f t="shared" si="8"/>
        <v>0.058008373714564535</v>
      </c>
      <c r="AI6" t="str">
        <f t="shared" si="9"/>
        <v>33132</v>
      </c>
      <c r="AJ6" s="4">
        <f t="shared" si="10"/>
        <v>1442791</v>
      </c>
      <c r="AK6" s="6">
        <f t="shared" si="0"/>
        <v>0.058008373714564535</v>
      </c>
      <c r="AP6">
        <v>5</v>
      </c>
      <c r="AQ6" s="2" t="s">
        <v>61</v>
      </c>
      <c r="AR6" s="3">
        <v>381847</v>
      </c>
      <c r="AS6" s="6">
        <f t="shared" si="11"/>
        <v>0.0689603048472152</v>
      </c>
      <c r="AV6">
        <v>5</v>
      </c>
      <c r="AW6" s="2" t="str">
        <f t="shared" si="12"/>
        <v>33178</v>
      </c>
      <c r="AX6" s="3">
        <f t="shared" si="13"/>
        <v>381847</v>
      </c>
      <c r="AY6" s="6">
        <f t="shared" si="14"/>
        <v>0.0689603048472152</v>
      </c>
      <c r="BC6">
        <f t="shared" si="23"/>
        <v>5</v>
      </c>
      <c r="BD6" s="2" t="s">
        <v>46</v>
      </c>
      <c r="BE6" s="3">
        <v>650504</v>
      </c>
      <c r="BF6" s="6">
        <f t="shared" si="15"/>
        <v>0.047601102143507254</v>
      </c>
      <c r="BH6">
        <v>5</v>
      </c>
      <c r="BI6" t="str">
        <f t="shared" si="16"/>
        <v>33160</v>
      </c>
      <c r="BJ6" s="4">
        <f t="shared" si="17"/>
        <v>650504</v>
      </c>
      <c r="BK6" s="9">
        <f t="shared" si="18"/>
        <v>0.047601102143507254</v>
      </c>
      <c r="BM6" s="4">
        <f>+I77</f>
        <v>13665734</v>
      </c>
      <c r="BR6" s="2" t="s">
        <v>31</v>
      </c>
      <c r="BS6" s="3">
        <v>4297142</v>
      </c>
      <c r="BT6" s="6">
        <f t="shared" si="24"/>
        <v>0.04974116695751034</v>
      </c>
      <c r="BW6" t="str">
        <f t="shared" si="19"/>
        <v>33140</v>
      </c>
      <c r="BX6" s="4">
        <f t="shared" si="20"/>
        <v>4297142</v>
      </c>
      <c r="BY6" s="9">
        <f t="shared" si="21"/>
        <v>0.04974116695751034</v>
      </c>
    </row>
    <row r="7" spans="2:77" ht="12.75">
      <c r="B7" s="2" t="s">
        <v>5</v>
      </c>
      <c r="C7" s="3">
        <v>546345</v>
      </c>
      <c r="D7" s="6">
        <f t="shared" si="1"/>
        <v>0.01291137833338635</v>
      </c>
      <c r="E7" s="3">
        <v>546347</v>
      </c>
      <c r="F7" s="6">
        <f t="shared" si="22"/>
        <v>0.021966245252313877</v>
      </c>
      <c r="G7" s="3">
        <v>23614</v>
      </c>
      <c r="H7" s="6">
        <f t="shared" si="2"/>
        <v>0.004264610272339811</v>
      </c>
      <c r="I7" s="3">
        <v>151618</v>
      </c>
      <c r="J7" s="6">
        <f t="shared" si="3"/>
        <v>0.011094757149524497</v>
      </c>
      <c r="K7" s="3">
        <v>1267924</v>
      </c>
      <c r="L7" s="6">
        <f t="shared" si="4"/>
        <v>0.014676736159390203</v>
      </c>
      <c r="O7">
        <v>6</v>
      </c>
      <c r="P7" s="2" t="s">
        <v>39</v>
      </c>
      <c r="Q7" s="3">
        <v>1665615</v>
      </c>
      <c r="R7" s="6">
        <f t="shared" si="5"/>
        <v>0.03936228101797089</v>
      </c>
      <c r="W7">
        <v>6</v>
      </c>
      <c r="X7" s="2" t="str">
        <f t="shared" si="6"/>
        <v>33149</v>
      </c>
      <c r="Y7" s="13">
        <f t="shared" si="7"/>
        <v>1665615</v>
      </c>
      <c r="AB7">
        <v>6</v>
      </c>
      <c r="AC7" s="2" t="s">
        <v>24</v>
      </c>
      <c r="AD7" s="3">
        <v>1399745</v>
      </c>
      <c r="AE7" s="6">
        <f t="shared" si="8"/>
        <v>0.05627768059621465</v>
      </c>
      <c r="AI7" t="str">
        <f t="shared" si="9"/>
        <v>33133</v>
      </c>
      <c r="AJ7" s="4">
        <f t="shared" si="10"/>
        <v>1399745</v>
      </c>
      <c r="AK7" s="6">
        <f t="shared" si="0"/>
        <v>0.05627768059621465</v>
      </c>
      <c r="AP7">
        <v>6</v>
      </c>
      <c r="AQ7" s="2" t="s">
        <v>24</v>
      </c>
      <c r="AR7" s="3">
        <v>369808</v>
      </c>
      <c r="AS7" s="6">
        <f t="shared" si="11"/>
        <v>0.06678610127862458</v>
      </c>
      <c r="AV7">
        <v>6</v>
      </c>
      <c r="AW7" s="2" t="str">
        <f t="shared" si="12"/>
        <v>33133</v>
      </c>
      <c r="AX7" s="3">
        <f t="shared" si="13"/>
        <v>369808</v>
      </c>
      <c r="AY7" s="6">
        <f t="shared" si="14"/>
        <v>0.06678610127862458</v>
      </c>
      <c r="BC7">
        <f t="shared" si="23"/>
        <v>6</v>
      </c>
      <c r="BD7" s="2" t="s">
        <v>59</v>
      </c>
      <c r="BE7" s="3">
        <v>644972</v>
      </c>
      <c r="BF7" s="6">
        <f t="shared" si="15"/>
        <v>0.047196294030016975</v>
      </c>
      <c r="BH7">
        <v>6</v>
      </c>
      <c r="BI7" t="str">
        <f t="shared" si="16"/>
        <v>33176</v>
      </c>
      <c r="BJ7" s="4">
        <f t="shared" si="17"/>
        <v>644972</v>
      </c>
      <c r="BK7" s="9">
        <f t="shared" si="18"/>
        <v>0.047196294030016975</v>
      </c>
      <c r="BM7" s="4">
        <f>+SUM(BJ2:BJ21)</f>
        <v>9932286</v>
      </c>
      <c r="BR7" s="2" t="s">
        <v>39</v>
      </c>
      <c r="BS7" s="3">
        <v>4226052</v>
      </c>
      <c r="BT7" s="6">
        <f t="shared" si="24"/>
        <v>0.04891827128429093</v>
      </c>
      <c r="BW7" t="str">
        <f t="shared" si="19"/>
        <v>33149</v>
      </c>
      <c r="BX7" s="4">
        <f t="shared" si="20"/>
        <v>4226052</v>
      </c>
      <c r="BY7" s="9">
        <f t="shared" si="21"/>
        <v>0.04891827128429093</v>
      </c>
    </row>
    <row r="8" spans="2:77" ht="12.75">
      <c r="B8" s="2" t="s">
        <v>6</v>
      </c>
      <c r="C8" s="3">
        <v>0</v>
      </c>
      <c r="D8" s="6">
        <f t="shared" si="1"/>
        <v>0</v>
      </c>
      <c r="E8" s="3">
        <v>0</v>
      </c>
      <c r="F8" s="6">
        <f t="shared" si="22"/>
        <v>0</v>
      </c>
      <c r="G8" s="3">
        <v>0</v>
      </c>
      <c r="H8" s="6">
        <f t="shared" si="2"/>
        <v>0</v>
      </c>
      <c r="I8" s="3">
        <v>31259</v>
      </c>
      <c r="J8" s="6">
        <f t="shared" si="3"/>
        <v>0.0022874000035417053</v>
      </c>
      <c r="K8" s="3">
        <v>31259</v>
      </c>
      <c r="L8" s="6">
        <f t="shared" si="4"/>
        <v>0.00036183564283535794</v>
      </c>
      <c r="O8">
        <v>7</v>
      </c>
      <c r="P8" s="2" t="s">
        <v>23</v>
      </c>
      <c r="Q8" s="3">
        <v>1442791</v>
      </c>
      <c r="R8" s="6">
        <f t="shared" si="5"/>
        <v>0.0340964417300512</v>
      </c>
      <c r="W8">
        <v>7</v>
      </c>
      <c r="X8" s="2" t="str">
        <f t="shared" si="6"/>
        <v>33132</v>
      </c>
      <c r="Y8" s="13">
        <f t="shared" si="7"/>
        <v>1442791</v>
      </c>
      <c r="AB8">
        <v>7</v>
      </c>
      <c r="AC8" s="2" t="s">
        <v>50</v>
      </c>
      <c r="AD8" s="3">
        <v>1314522</v>
      </c>
      <c r="AE8" s="6">
        <f t="shared" si="8"/>
        <v>0.05285123308366687</v>
      </c>
      <c r="AI8" t="str">
        <f t="shared" si="9"/>
        <v>33166</v>
      </c>
      <c r="AJ8" s="4">
        <f t="shared" si="10"/>
        <v>1314522</v>
      </c>
      <c r="AK8" s="6">
        <f t="shared" si="0"/>
        <v>0.05285123308366687</v>
      </c>
      <c r="AP8">
        <v>7</v>
      </c>
      <c r="AQ8" s="2" t="s">
        <v>46</v>
      </c>
      <c r="AR8" s="3">
        <v>347122</v>
      </c>
      <c r="AS8" s="6">
        <f t="shared" si="11"/>
        <v>0.06268908473596764</v>
      </c>
      <c r="AV8">
        <v>7</v>
      </c>
      <c r="AW8" s="2" t="str">
        <f t="shared" si="12"/>
        <v>33160</v>
      </c>
      <c r="AX8" s="3">
        <f t="shared" si="13"/>
        <v>347122</v>
      </c>
      <c r="AY8" s="6">
        <f t="shared" si="14"/>
        <v>0.06268908473596764</v>
      </c>
      <c r="BC8">
        <f t="shared" si="23"/>
        <v>7</v>
      </c>
      <c r="BD8" s="2" t="s">
        <v>63</v>
      </c>
      <c r="BE8" s="3">
        <v>582606</v>
      </c>
      <c r="BF8" s="6">
        <f t="shared" si="15"/>
        <v>0.042632616733210234</v>
      </c>
      <c r="BH8">
        <v>7</v>
      </c>
      <c r="BI8" t="str">
        <f t="shared" si="16"/>
        <v>33180</v>
      </c>
      <c r="BJ8" s="4">
        <f t="shared" si="17"/>
        <v>582606</v>
      </c>
      <c r="BK8" s="9">
        <f t="shared" si="18"/>
        <v>0.042632616733210234</v>
      </c>
      <c r="BR8" s="2" t="s">
        <v>25</v>
      </c>
      <c r="BS8" s="3">
        <v>4078815</v>
      </c>
      <c r="BT8" s="6">
        <f t="shared" si="24"/>
        <v>0.04721394310539366</v>
      </c>
      <c r="BW8" t="str">
        <f t="shared" si="19"/>
        <v>33134</v>
      </c>
      <c r="BX8" s="4">
        <f t="shared" si="20"/>
        <v>4078815</v>
      </c>
      <c r="BY8" s="9">
        <f t="shared" si="21"/>
        <v>0.04721394310539366</v>
      </c>
    </row>
    <row r="9" spans="2:79" ht="12.75">
      <c r="B9" s="2" t="s">
        <v>7</v>
      </c>
      <c r="C9" s="3">
        <v>142273</v>
      </c>
      <c r="D9" s="6">
        <f t="shared" si="1"/>
        <v>0.0033622354549339263</v>
      </c>
      <c r="E9" s="3">
        <v>142273</v>
      </c>
      <c r="F9" s="6">
        <f t="shared" si="22"/>
        <v>0.005720180783975115</v>
      </c>
      <c r="G9" s="3">
        <v>5797</v>
      </c>
      <c r="H9" s="6">
        <f t="shared" si="2"/>
        <v>0.0010469190204435454</v>
      </c>
      <c r="I9" s="3">
        <v>51892</v>
      </c>
      <c r="J9" s="6">
        <f t="shared" si="3"/>
        <v>0.0037972347478737694</v>
      </c>
      <c r="K9" s="3">
        <v>342235</v>
      </c>
      <c r="L9" s="6">
        <f t="shared" si="4"/>
        <v>0.003961509364527296</v>
      </c>
      <c r="O9">
        <v>8</v>
      </c>
      <c r="P9" s="2" t="s">
        <v>24</v>
      </c>
      <c r="Q9" s="3">
        <v>1399745</v>
      </c>
      <c r="R9" s="6">
        <f t="shared" si="5"/>
        <v>0.033079166580211906</v>
      </c>
      <c r="W9">
        <v>8</v>
      </c>
      <c r="X9" s="2" t="str">
        <f t="shared" si="6"/>
        <v>33133</v>
      </c>
      <c r="Y9" s="13">
        <f t="shared" si="7"/>
        <v>1399745</v>
      </c>
      <c r="AB9">
        <v>8</v>
      </c>
      <c r="AC9" s="2" t="s">
        <v>25</v>
      </c>
      <c r="AD9" s="3">
        <v>1308656</v>
      </c>
      <c r="AE9" s="6">
        <f t="shared" si="8"/>
        <v>0.0526153866442244</v>
      </c>
      <c r="AI9" t="str">
        <f t="shared" si="9"/>
        <v>33134</v>
      </c>
      <c r="AJ9" s="4">
        <f t="shared" si="10"/>
        <v>1308656</v>
      </c>
      <c r="AK9" s="6">
        <f t="shared" si="0"/>
        <v>0.0526153866442244</v>
      </c>
      <c r="AP9">
        <v>8</v>
      </c>
      <c r="AQ9" s="2" t="s">
        <v>63</v>
      </c>
      <c r="AR9" s="3">
        <v>286746</v>
      </c>
      <c r="AS9" s="6">
        <f t="shared" si="11"/>
        <v>0.0517853788918587</v>
      </c>
      <c r="AV9">
        <v>8</v>
      </c>
      <c r="AW9" s="2" t="str">
        <f t="shared" si="12"/>
        <v>33180</v>
      </c>
      <c r="AX9" s="3">
        <f t="shared" si="13"/>
        <v>286746</v>
      </c>
      <c r="AY9" s="6">
        <f t="shared" si="14"/>
        <v>0.0517853788918587</v>
      </c>
      <c r="BC9">
        <f t="shared" si="23"/>
        <v>8</v>
      </c>
      <c r="BD9" s="2" t="s">
        <v>43</v>
      </c>
      <c r="BE9" s="3">
        <v>582383</v>
      </c>
      <c r="BF9" s="6">
        <f t="shared" si="15"/>
        <v>0.04261629854642275</v>
      </c>
      <c r="BH9">
        <v>8</v>
      </c>
      <c r="BI9" t="str">
        <f t="shared" si="16"/>
        <v>33156</v>
      </c>
      <c r="BJ9" s="4">
        <f t="shared" si="17"/>
        <v>582383</v>
      </c>
      <c r="BK9" s="9">
        <f t="shared" si="18"/>
        <v>0.04261629854642275</v>
      </c>
      <c r="BR9" s="2" t="s">
        <v>23</v>
      </c>
      <c r="BS9" s="3">
        <v>3962548</v>
      </c>
      <c r="BT9" s="6">
        <f t="shared" si="24"/>
        <v>0.04586810527675108</v>
      </c>
      <c r="BW9" t="str">
        <f t="shared" si="19"/>
        <v>33132</v>
      </c>
      <c r="BX9" s="4">
        <f t="shared" si="20"/>
        <v>3962548</v>
      </c>
      <c r="BY9" s="9">
        <f t="shared" si="21"/>
        <v>0.04586810527675108</v>
      </c>
      <c r="CA9" s="4">
        <f>+K77</f>
        <v>86390052</v>
      </c>
    </row>
    <row r="10" spans="2:79" ht="12.75">
      <c r="B10" s="2" t="s">
        <v>8</v>
      </c>
      <c r="C10" s="3">
        <v>0</v>
      </c>
      <c r="D10" s="6">
        <f t="shared" si="1"/>
        <v>0</v>
      </c>
      <c r="E10" s="3">
        <v>0</v>
      </c>
      <c r="F10" s="6">
        <f t="shared" si="22"/>
        <v>0</v>
      </c>
      <c r="G10" s="3">
        <v>0</v>
      </c>
      <c r="H10" s="6">
        <f t="shared" si="2"/>
        <v>0</v>
      </c>
      <c r="I10" s="3">
        <v>5527</v>
      </c>
      <c r="J10" s="6">
        <f t="shared" si="3"/>
        <v>0.00040444223486275964</v>
      </c>
      <c r="K10" s="3">
        <v>5527</v>
      </c>
      <c r="L10" s="6">
        <f t="shared" si="4"/>
        <v>6.397727367961302E-05</v>
      </c>
      <c r="O10">
        <v>9</v>
      </c>
      <c r="P10" s="2" t="s">
        <v>50</v>
      </c>
      <c r="Q10" s="3">
        <v>1314522</v>
      </c>
      <c r="R10" s="6">
        <f t="shared" si="5"/>
        <v>0.03106515273235719</v>
      </c>
      <c r="W10">
        <v>9</v>
      </c>
      <c r="X10" s="2" t="str">
        <f t="shared" si="6"/>
        <v>33166</v>
      </c>
      <c r="Y10" s="13">
        <f t="shared" si="7"/>
        <v>1314522</v>
      </c>
      <c r="AB10">
        <v>9</v>
      </c>
      <c r="AC10" s="2" t="s">
        <v>61</v>
      </c>
      <c r="AD10" s="3">
        <v>1255289</v>
      </c>
      <c r="AE10" s="6">
        <f t="shared" si="8"/>
        <v>0.05046973084236178</v>
      </c>
      <c r="AI10" t="str">
        <f t="shared" si="9"/>
        <v>33178</v>
      </c>
      <c r="AJ10" s="4">
        <f t="shared" si="10"/>
        <v>1255289</v>
      </c>
      <c r="AK10" s="6">
        <f t="shared" si="0"/>
        <v>0.05046973084236178</v>
      </c>
      <c r="AP10">
        <v>9</v>
      </c>
      <c r="AQ10" s="2" t="s">
        <v>23</v>
      </c>
      <c r="AR10" s="3">
        <v>230690</v>
      </c>
      <c r="AS10" s="6">
        <f t="shared" si="11"/>
        <v>0.04166185075489417</v>
      </c>
      <c r="AU10" s="4">
        <f>SUM(AX2:AX11)</f>
        <v>4795110</v>
      </c>
      <c r="AV10">
        <v>9</v>
      </c>
      <c r="AW10" s="2" t="str">
        <f t="shared" si="12"/>
        <v>33132</v>
      </c>
      <c r="AX10" s="3">
        <f t="shared" si="13"/>
        <v>230690</v>
      </c>
      <c r="AY10" s="6">
        <f t="shared" si="14"/>
        <v>0.04166185075489417</v>
      </c>
      <c r="BC10">
        <f t="shared" si="23"/>
        <v>9</v>
      </c>
      <c r="BD10" s="2" t="s">
        <v>68</v>
      </c>
      <c r="BE10" s="3">
        <v>489295</v>
      </c>
      <c r="BF10" s="6">
        <f t="shared" si="15"/>
        <v>0.03580451661067016</v>
      </c>
      <c r="BH10">
        <v>9</v>
      </c>
      <c r="BI10" t="str">
        <f t="shared" si="16"/>
        <v>33186</v>
      </c>
      <c r="BJ10" s="4">
        <f t="shared" si="17"/>
        <v>489295</v>
      </c>
      <c r="BK10" s="9">
        <f t="shared" si="18"/>
        <v>0.03580451661067016</v>
      </c>
      <c r="BR10" s="2" t="s">
        <v>24</v>
      </c>
      <c r="BS10" s="3">
        <v>3869487</v>
      </c>
      <c r="BT10" s="6">
        <f t="shared" si="24"/>
        <v>0.04479088633955215</v>
      </c>
      <c r="BW10" t="str">
        <f t="shared" si="19"/>
        <v>33133</v>
      </c>
      <c r="BX10" s="4">
        <f t="shared" si="20"/>
        <v>3869487</v>
      </c>
      <c r="BY10" s="9">
        <f t="shared" si="21"/>
        <v>0.04479088633955215</v>
      </c>
      <c r="CA10" s="4">
        <f>SUM(BX2:BX18)</f>
        <v>70899992</v>
      </c>
    </row>
    <row r="11" spans="2:77" ht="12.75">
      <c r="B11" s="2" t="s">
        <v>9</v>
      </c>
      <c r="C11" s="3">
        <v>4146</v>
      </c>
      <c r="D11" s="6">
        <f t="shared" si="1"/>
        <v>9.797943528396856E-05</v>
      </c>
      <c r="E11" s="3">
        <v>4146</v>
      </c>
      <c r="F11" s="6">
        <f t="shared" si="22"/>
        <v>0.0001666926931347538</v>
      </c>
      <c r="G11" s="3">
        <v>0</v>
      </c>
      <c r="H11" s="6">
        <f t="shared" si="2"/>
        <v>0</v>
      </c>
      <c r="I11" s="3">
        <v>13651</v>
      </c>
      <c r="J11" s="6">
        <f t="shared" si="3"/>
        <v>0.0009989218288604183</v>
      </c>
      <c r="K11" s="3">
        <v>21943</v>
      </c>
      <c r="L11" s="6">
        <f t="shared" si="4"/>
        <v>0.00025399915258761505</v>
      </c>
      <c r="O11">
        <v>10</v>
      </c>
      <c r="P11" s="2" t="s">
        <v>25</v>
      </c>
      <c r="Q11" s="3">
        <v>1308655</v>
      </c>
      <c r="R11" s="6">
        <f t="shared" si="5"/>
        <v>0.030926502142195337</v>
      </c>
      <c r="W11">
        <v>10</v>
      </c>
      <c r="X11" s="2" t="str">
        <f t="shared" si="6"/>
        <v>33134</v>
      </c>
      <c r="Y11" s="13">
        <f t="shared" si="7"/>
        <v>1308655</v>
      </c>
      <c r="AB11">
        <v>10</v>
      </c>
      <c r="AC11" s="2" t="s">
        <v>63</v>
      </c>
      <c r="AD11" s="3">
        <v>1178810</v>
      </c>
      <c r="AE11" s="6">
        <f t="shared" si="8"/>
        <v>0.04739484167732251</v>
      </c>
      <c r="AG11" s="4">
        <f>SUM(AD2:AD11)</f>
        <v>18104590</v>
      </c>
      <c r="AI11" t="str">
        <f t="shared" si="9"/>
        <v>33180</v>
      </c>
      <c r="AJ11" s="4">
        <f t="shared" si="10"/>
        <v>1178810</v>
      </c>
      <c r="AK11" s="6">
        <f t="shared" si="0"/>
        <v>0.04739484167732251</v>
      </c>
      <c r="AP11">
        <v>10</v>
      </c>
      <c r="AQ11" s="2" t="s">
        <v>3</v>
      </c>
      <c r="AR11" s="3">
        <v>183331</v>
      </c>
      <c r="AS11" s="6">
        <f t="shared" si="11"/>
        <v>0.03310897204363216</v>
      </c>
      <c r="AU11" s="4">
        <f>+G77</f>
        <v>5537200</v>
      </c>
      <c r="AV11">
        <v>10</v>
      </c>
      <c r="AW11" s="2" t="str">
        <f t="shared" si="12"/>
        <v>33014</v>
      </c>
      <c r="AX11" s="3">
        <f t="shared" si="13"/>
        <v>183331</v>
      </c>
      <c r="AY11" s="6">
        <f t="shared" si="14"/>
        <v>0.03310897204363216</v>
      </c>
      <c r="BC11">
        <f t="shared" si="23"/>
        <v>10</v>
      </c>
      <c r="BD11" s="2" t="s">
        <v>16</v>
      </c>
      <c r="BE11" s="3">
        <v>449744</v>
      </c>
      <c r="BF11" s="6">
        <f t="shared" si="15"/>
        <v>0.03291034349124606</v>
      </c>
      <c r="BH11">
        <v>10</v>
      </c>
      <c r="BI11" t="str">
        <f t="shared" si="16"/>
        <v>33122</v>
      </c>
      <c r="BJ11" s="4">
        <f t="shared" si="17"/>
        <v>449744</v>
      </c>
      <c r="BK11" s="9">
        <f t="shared" si="18"/>
        <v>0.03291034349124606</v>
      </c>
      <c r="BR11" s="2" t="s">
        <v>63</v>
      </c>
      <c r="BS11" s="3">
        <v>3226972</v>
      </c>
      <c r="BT11" s="6">
        <f t="shared" si="24"/>
        <v>0.03735351380503857</v>
      </c>
      <c r="BW11" t="str">
        <f t="shared" si="19"/>
        <v>33180</v>
      </c>
      <c r="BX11" s="4">
        <f t="shared" si="20"/>
        <v>3226972</v>
      </c>
      <c r="BY11" s="9">
        <f t="shared" si="21"/>
        <v>0.03735351380503857</v>
      </c>
    </row>
    <row r="12" spans="2:77" ht="13.5" customHeight="1">
      <c r="B12" s="2" t="s">
        <v>10</v>
      </c>
      <c r="C12" s="3">
        <v>5120</v>
      </c>
      <c r="D12" s="6">
        <f t="shared" si="1"/>
        <v>0.00012099727656872142</v>
      </c>
      <c r="E12" s="3">
        <v>5120</v>
      </c>
      <c r="F12" s="6">
        <f t="shared" si="22"/>
        <v>0.00020585301226481897</v>
      </c>
      <c r="G12" s="3">
        <v>0</v>
      </c>
      <c r="H12" s="6">
        <f t="shared" si="2"/>
        <v>0</v>
      </c>
      <c r="I12" s="3">
        <v>14081</v>
      </c>
      <c r="J12" s="6">
        <f t="shared" si="3"/>
        <v>0.0010303873908273056</v>
      </c>
      <c r="K12" s="3">
        <v>24321</v>
      </c>
      <c r="L12" s="6">
        <f t="shared" si="4"/>
        <v>0.0002815254700853751</v>
      </c>
      <c r="O12">
        <v>11</v>
      </c>
      <c r="P12" s="2" t="s">
        <v>61</v>
      </c>
      <c r="Q12" s="3">
        <v>1255287</v>
      </c>
      <c r="R12" s="6">
        <f t="shared" si="5"/>
        <v>0.029665294592211056</v>
      </c>
      <c r="W12">
        <v>11</v>
      </c>
      <c r="X12" s="2" t="str">
        <f t="shared" si="6"/>
        <v>33178</v>
      </c>
      <c r="Y12" s="13">
        <f t="shared" si="7"/>
        <v>1255287</v>
      </c>
      <c r="AA12" s="4"/>
      <c r="AB12">
        <f>+AB11+1</f>
        <v>11</v>
      </c>
      <c r="AC12" s="2" t="s">
        <v>33</v>
      </c>
      <c r="AD12" s="3">
        <v>784348</v>
      </c>
      <c r="AE12" s="6">
        <f t="shared" si="8"/>
        <v>0.031535234074977776</v>
      </c>
      <c r="AG12" s="4">
        <f>+E76</f>
        <v>0</v>
      </c>
      <c r="AI12" s="2" t="s">
        <v>83</v>
      </c>
      <c r="AJ12" s="4">
        <f>AM13-AJ14</f>
        <v>6767526</v>
      </c>
      <c r="AK12" s="6">
        <f t="shared" si="0"/>
        <v>0.27209289310165646</v>
      </c>
      <c r="AP12">
        <f>+AP11+1</f>
        <v>11</v>
      </c>
      <c r="AQ12" s="2" t="s">
        <v>15</v>
      </c>
      <c r="AR12" s="3">
        <v>142221</v>
      </c>
      <c r="AS12" s="6">
        <f t="shared" si="11"/>
        <v>0.025684642057357508</v>
      </c>
      <c r="AW12" s="2" t="s">
        <v>83</v>
      </c>
      <c r="AX12" s="4">
        <f>+AU11-AU10</f>
        <v>742090</v>
      </c>
      <c r="AY12" s="9">
        <f>+AX12/AX13</f>
        <v>0.1340189987719425</v>
      </c>
      <c r="BC12">
        <f t="shared" si="23"/>
        <v>11</v>
      </c>
      <c r="BD12" s="2" t="s">
        <v>34</v>
      </c>
      <c r="BE12" s="3">
        <v>429667</v>
      </c>
      <c r="BF12" s="6">
        <f t="shared" si="15"/>
        <v>0.03144119445029444</v>
      </c>
      <c r="BH12">
        <v>11</v>
      </c>
      <c r="BI12" t="str">
        <f t="shared" si="16"/>
        <v>33143</v>
      </c>
      <c r="BJ12" s="4">
        <f t="shared" si="17"/>
        <v>429667</v>
      </c>
      <c r="BK12" s="9">
        <f t="shared" si="18"/>
        <v>0.03144119445029444</v>
      </c>
      <c r="BR12" s="2" t="s">
        <v>61</v>
      </c>
      <c r="BS12" s="3">
        <v>3020547</v>
      </c>
      <c r="BT12" s="6">
        <f t="shared" si="24"/>
        <v>0.03496406044529294</v>
      </c>
      <c r="BW12" t="str">
        <f t="shared" si="19"/>
        <v>33178</v>
      </c>
      <c r="BX12" s="4">
        <f t="shared" si="20"/>
        <v>3020547</v>
      </c>
      <c r="BY12" s="9">
        <f t="shared" si="21"/>
        <v>0.03496406044529294</v>
      </c>
    </row>
    <row r="13" spans="2:77" ht="12.75">
      <c r="B13" s="2" t="s">
        <v>11</v>
      </c>
      <c r="C13" s="3">
        <v>481513</v>
      </c>
      <c r="D13" s="6">
        <f t="shared" si="1"/>
        <v>0.011379250318834914</v>
      </c>
      <c r="E13" s="3">
        <v>481514</v>
      </c>
      <c r="F13" s="6">
        <f t="shared" si="22"/>
        <v>0.019359591278844148</v>
      </c>
      <c r="G13" s="3">
        <v>0</v>
      </c>
      <c r="H13" s="6">
        <f t="shared" si="2"/>
        <v>0</v>
      </c>
      <c r="I13" s="3">
        <v>130384</v>
      </c>
      <c r="J13" s="6">
        <f t="shared" si="3"/>
        <v>0.009540943794164295</v>
      </c>
      <c r="K13" s="3">
        <v>1093411</v>
      </c>
      <c r="L13" s="6">
        <f t="shared" si="4"/>
        <v>0.012656677183155302</v>
      </c>
      <c r="O13">
        <v>12</v>
      </c>
      <c r="P13" s="2" t="s">
        <v>63</v>
      </c>
      <c r="Q13" s="3">
        <v>1178810</v>
      </c>
      <c r="R13" s="6">
        <f t="shared" si="5"/>
        <v>0.027857968670307518</v>
      </c>
      <c r="W13">
        <v>12</v>
      </c>
      <c r="X13" s="2" t="str">
        <f t="shared" si="6"/>
        <v>33180</v>
      </c>
      <c r="Y13" s="13">
        <f t="shared" si="7"/>
        <v>1178810</v>
      </c>
      <c r="AA13" s="4"/>
      <c r="AB13">
        <f aca="true" t="shared" si="25" ref="AB13:AB75">+AB12+1</f>
        <v>12</v>
      </c>
      <c r="AC13" s="2" t="s">
        <v>55</v>
      </c>
      <c r="AD13" s="3">
        <v>686483</v>
      </c>
      <c r="AE13" s="6">
        <f t="shared" si="8"/>
        <v>0.027600506527068303</v>
      </c>
      <c r="AJ13" s="4">
        <f>SUM(AJ2:AJ12)</f>
        <v>24872116</v>
      </c>
      <c r="AK13" s="9">
        <f>SUM(AK2:AK12)</f>
        <v>1.0000000000000002</v>
      </c>
      <c r="AM13" s="4">
        <f>+E77</f>
        <v>24872116</v>
      </c>
      <c r="AP13">
        <f aca="true" t="shared" si="26" ref="AP13:AP75">+AP12+1</f>
        <v>12</v>
      </c>
      <c r="AQ13" s="2" t="s">
        <v>43</v>
      </c>
      <c r="AR13" s="3">
        <v>93172</v>
      </c>
      <c r="AS13" s="6">
        <f t="shared" si="11"/>
        <v>0.016826554937513546</v>
      </c>
      <c r="AX13" s="4">
        <f>SUM(AX2:AX12)</f>
        <v>5537200</v>
      </c>
      <c r="AY13" s="9">
        <f>SUM(AY2:AY12)</f>
        <v>1</v>
      </c>
      <c r="BC13">
        <f t="shared" si="23"/>
        <v>12</v>
      </c>
      <c r="BD13" s="2" t="s">
        <v>14</v>
      </c>
      <c r="BE13" s="3">
        <v>399206</v>
      </c>
      <c r="BF13" s="6">
        <f t="shared" si="15"/>
        <v>0.029212188675705235</v>
      </c>
      <c r="BH13">
        <v>12</v>
      </c>
      <c r="BI13" t="str">
        <f t="shared" si="16"/>
        <v>33056</v>
      </c>
      <c r="BJ13" s="4">
        <f t="shared" si="17"/>
        <v>399206</v>
      </c>
      <c r="BK13" s="9">
        <f t="shared" si="18"/>
        <v>0.029212188675705235</v>
      </c>
      <c r="BR13" s="2" t="s">
        <v>50</v>
      </c>
      <c r="BS13" s="3">
        <v>2796603</v>
      </c>
      <c r="BT13" s="6">
        <f t="shared" si="24"/>
        <v>0.03237181753287983</v>
      </c>
      <c r="BW13" t="str">
        <f t="shared" si="19"/>
        <v>33166</v>
      </c>
      <c r="BX13" s="4">
        <f t="shared" si="20"/>
        <v>2796603</v>
      </c>
      <c r="BY13" s="9">
        <f t="shared" si="21"/>
        <v>0.03237181753287983</v>
      </c>
    </row>
    <row r="14" spans="2:77" ht="13.5" customHeight="1">
      <c r="B14" s="2" t="s">
        <v>12</v>
      </c>
      <c r="C14" s="3">
        <v>0</v>
      </c>
      <c r="D14" s="6">
        <f t="shared" si="1"/>
        <v>0</v>
      </c>
      <c r="E14" s="3">
        <v>0</v>
      </c>
      <c r="F14" s="6">
        <f t="shared" si="22"/>
        <v>0</v>
      </c>
      <c r="G14" s="3">
        <v>0</v>
      </c>
      <c r="H14" s="6">
        <f t="shared" si="2"/>
        <v>0</v>
      </c>
      <c r="I14" s="3">
        <v>0</v>
      </c>
      <c r="J14" s="6">
        <f t="shared" si="3"/>
        <v>0</v>
      </c>
      <c r="K14" s="3">
        <v>0</v>
      </c>
      <c r="L14" s="6">
        <f t="shared" si="4"/>
        <v>0</v>
      </c>
      <c r="O14">
        <v>13</v>
      </c>
      <c r="P14" s="2" t="s">
        <v>33</v>
      </c>
      <c r="Q14" s="3">
        <v>784348</v>
      </c>
      <c r="R14" s="6">
        <f t="shared" si="5"/>
        <v>0.018535932008227247</v>
      </c>
      <c r="X14" s="2" t="s">
        <v>83</v>
      </c>
      <c r="Y14" s="3">
        <f>+AA14-Y15</f>
        <v>7449147</v>
      </c>
      <c r="AA14" s="21">
        <f>+E88</f>
        <v>42315002</v>
      </c>
      <c r="AB14">
        <f t="shared" si="25"/>
        <v>13</v>
      </c>
      <c r="AC14" s="2" t="s">
        <v>43</v>
      </c>
      <c r="AD14" s="3">
        <v>593151</v>
      </c>
      <c r="AE14" s="6">
        <f t="shared" si="8"/>
        <v>0.02384803126521282</v>
      </c>
      <c r="AJ14" s="4">
        <f>SUM(AJ2:AJ11)</f>
        <v>18104590</v>
      </c>
      <c r="AP14">
        <f t="shared" si="26"/>
        <v>13</v>
      </c>
      <c r="AQ14" s="2" t="s">
        <v>41</v>
      </c>
      <c r="AR14" s="3">
        <v>78309</v>
      </c>
      <c r="AS14" s="6">
        <f t="shared" si="11"/>
        <v>0.01414234631221556</v>
      </c>
      <c r="BC14">
        <f t="shared" si="23"/>
        <v>13</v>
      </c>
      <c r="BD14" s="2" t="s">
        <v>22</v>
      </c>
      <c r="BE14" s="3">
        <v>372480</v>
      </c>
      <c r="BF14" s="6">
        <f t="shared" si="15"/>
        <v>0.027256494235874926</v>
      </c>
      <c r="BH14">
        <v>13</v>
      </c>
      <c r="BI14" t="str">
        <f t="shared" si="16"/>
        <v>33131</v>
      </c>
      <c r="BJ14" s="4">
        <f t="shared" si="17"/>
        <v>372480</v>
      </c>
      <c r="BK14" s="9">
        <f t="shared" si="18"/>
        <v>0.027256494235874926</v>
      </c>
      <c r="BR14" s="2" t="s">
        <v>55</v>
      </c>
      <c r="BS14" s="3">
        <v>2179353</v>
      </c>
      <c r="BT14" s="6">
        <f t="shared" si="24"/>
        <v>0.025226897652521382</v>
      </c>
      <c r="BW14" t="str">
        <f t="shared" si="19"/>
        <v>33172</v>
      </c>
      <c r="BX14" s="4">
        <f t="shared" si="20"/>
        <v>2179353</v>
      </c>
      <c r="BY14" s="9">
        <f t="shared" si="21"/>
        <v>0.025226897652521382</v>
      </c>
    </row>
    <row r="15" spans="2:77" ht="12.75">
      <c r="B15" s="2" t="s">
        <v>13</v>
      </c>
      <c r="C15" s="3">
        <v>0</v>
      </c>
      <c r="D15" s="6">
        <f t="shared" si="1"/>
        <v>0</v>
      </c>
      <c r="E15" s="3">
        <v>0</v>
      </c>
      <c r="F15" s="6">
        <f t="shared" si="22"/>
        <v>0</v>
      </c>
      <c r="G15" s="3">
        <v>0</v>
      </c>
      <c r="H15" s="6">
        <f t="shared" si="2"/>
        <v>0</v>
      </c>
      <c r="I15" s="3">
        <v>12976</v>
      </c>
      <c r="J15" s="6">
        <f t="shared" si="3"/>
        <v>0.0009495282141449555</v>
      </c>
      <c r="K15" s="3">
        <v>12976</v>
      </c>
      <c r="L15" s="6">
        <f t="shared" si="4"/>
        <v>0.0001502024793317638</v>
      </c>
      <c r="O15">
        <v>14</v>
      </c>
      <c r="P15" s="2" t="s">
        <v>32</v>
      </c>
      <c r="Q15" s="3">
        <v>736428</v>
      </c>
      <c r="R15" s="6">
        <f t="shared" si="5"/>
        <v>0.01740347312284187</v>
      </c>
      <c r="X15" s="2"/>
      <c r="Y15" s="3">
        <f>SUM(Y2:Y13)</f>
        <v>34865855</v>
      </c>
      <c r="AB15">
        <f t="shared" si="25"/>
        <v>14</v>
      </c>
      <c r="AC15" s="2" t="s">
        <v>5</v>
      </c>
      <c r="AD15" s="3">
        <v>546347</v>
      </c>
      <c r="AE15" s="6">
        <f t="shared" si="8"/>
        <v>0.021966245252313877</v>
      </c>
      <c r="AP15">
        <f t="shared" si="26"/>
        <v>14</v>
      </c>
      <c r="AQ15" s="2" t="s">
        <v>33</v>
      </c>
      <c r="AR15" s="3">
        <v>65608</v>
      </c>
      <c r="AS15" s="6">
        <f t="shared" si="11"/>
        <v>0.011848587733872715</v>
      </c>
      <c r="BC15">
        <f t="shared" si="23"/>
        <v>14</v>
      </c>
      <c r="BD15" s="2" t="s">
        <v>18</v>
      </c>
      <c r="BE15" s="3">
        <v>361180</v>
      </c>
      <c r="BF15" s="6">
        <f t="shared" si="15"/>
        <v>0.026429608537675328</v>
      </c>
      <c r="BH15">
        <v>14</v>
      </c>
      <c r="BI15" t="str">
        <f t="shared" si="16"/>
        <v>33126</v>
      </c>
      <c r="BJ15" s="4">
        <f t="shared" si="17"/>
        <v>361180</v>
      </c>
      <c r="BK15" s="9">
        <f t="shared" si="18"/>
        <v>0.026429608537675328</v>
      </c>
      <c r="BR15" s="2" t="s">
        <v>43</v>
      </c>
      <c r="BS15" s="3">
        <v>1861857</v>
      </c>
      <c r="BT15" s="6">
        <f t="shared" si="24"/>
        <v>0.021551752278144248</v>
      </c>
      <c r="BW15" t="str">
        <f t="shared" si="19"/>
        <v>33156</v>
      </c>
      <c r="BX15" s="4">
        <f t="shared" si="20"/>
        <v>1861857</v>
      </c>
      <c r="BY15" s="9">
        <f t="shared" si="21"/>
        <v>0.021551752278144248</v>
      </c>
    </row>
    <row r="16" spans="2:77" ht="12.75">
      <c r="B16" s="2" t="s">
        <v>14</v>
      </c>
      <c r="C16" s="3">
        <v>113805</v>
      </c>
      <c r="D16" s="6">
        <f t="shared" si="1"/>
        <v>0.002689471691387371</v>
      </c>
      <c r="E16" s="3">
        <v>113805</v>
      </c>
      <c r="F16" s="6">
        <f t="shared" si="22"/>
        <v>0.004575605871249555</v>
      </c>
      <c r="G16" s="3">
        <v>16854</v>
      </c>
      <c r="H16" s="6">
        <f t="shared" si="2"/>
        <v>0.0030437766380119915</v>
      </c>
      <c r="I16" s="3">
        <v>399206</v>
      </c>
      <c r="J16" s="6">
        <f t="shared" si="3"/>
        <v>0.029212188675705235</v>
      </c>
      <c r="K16" s="3">
        <v>643670</v>
      </c>
      <c r="L16" s="6">
        <f t="shared" si="4"/>
        <v>0.007450742129429439</v>
      </c>
      <c r="O16">
        <v>15</v>
      </c>
      <c r="P16" s="2" t="s">
        <v>55</v>
      </c>
      <c r="Q16" s="3">
        <v>686483</v>
      </c>
      <c r="R16" s="6">
        <f t="shared" si="5"/>
        <v>0.016223158869282342</v>
      </c>
      <c r="X16" s="2"/>
      <c r="Y16" s="3"/>
      <c r="AB16">
        <f t="shared" si="25"/>
        <v>15</v>
      </c>
      <c r="AC16" s="2" t="s">
        <v>11</v>
      </c>
      <c r="AD16" s="3">
        <v>481514</v>
      </c>
      <c r="AE16" s="6">
        <f t="shared" si="8"/>
        <v>0.019359591278844148</v>
      </c>
      <c r="AP16">
        <f t="shared" si="26"/>
        <v>15</v>
      </c>
      <c r="AQ16" s="2" t="s">
        <v>50</v>
      </c>
      <c r="AR16" s="3">
        <v>65050</v>
      </c>
      <c r="AS16" s="6">
        <f t="shared" si="11"/>
        <v>0.01174781478003323</v>
      </c>
      <c r="BC16">
        <f t="shared" si="23"/>
        <v>15</v>
      </c>
      <c r="BD16" s="2" t="s">
        <v>37</v>
      </c>
      <c r="BE16" s="3">
        <v>344743</v>
      </c>
      <c r="BF16" s="6">
        <f t="shared" si="15"/>
        <v>0.02522681913755968</v>
      </c>
      <c r="BH16">
        <v>15</v>
      </c>
      <c r="BI16" t="str">
        <f t="shared" si="16"/>
        <v>33146</v>
      </c>
      <c r="BJ16" s="4">
        <f t="shared" si="17"/>
        <v>344743</v>
      </c>
      <c r="BK16" s="9">
        <f t="shared" si="18"/>
        <v>0.02522681913755968</v>
      </c>
      <c r="BR16" s="2" t="s">
        <v>33</v>
      </c>
      <c r="BS16" s="3">
        <v>1733085</v>
      </c>
      <c r="BT16" s="6">
        <f t="shared" si="24"/>
        <v>0.020061163986797925</v>
      </c>
      <c r="BW16" t="str">
        <f t="shared" si="19"/>
        <v>33142</v>
      </c>
      <c r="BX16" s="4">
        <f t="shared" si="20"/>
        <v>1733085</v>
      </c>
      <c r="BY16" s="9">
        <f t="shared" si="21"/>
        <v>0.020061163986797925</v>
      </c>
    </row>
    <row r="17" spans="2:77" ht="12.75">
      <c r="B17" s="2" t="s">
        <v>15</v>
      </c>
      <c r="C17" s="3">
        <v>153478</v>
      </c>
      <c r="D17" s="6">
        <f t="shared" si="1"/>
        <v>0.0036270351588309035</v>
      </c>
      <c r="E17" s="3">
        <v>153478</v>
      </c>
      <c r="F17" s="6">
        <f t="shared" si="22"/>
        <v>0.006170685276636697</v>
      </c>
      <c r="G17" s="3">
        <v>142221</v>
      </c>
      <c r="H17" s="6">
        <f t="shared" si="2"/>
        <v>0.025684642057357508</v>
      </c>
      <c r="I17" s="3">
        <v>0</v>
      </c>
      <c r="J17" s="6">
        <f t="shared" si="3"/>
        <v>0</v>
      </c>
      <c r="K17" s="3">
        <v>449177</v>
      </c>
      <c r="L17" s="6">
        <f t="shared" si="4"/>
        <v>0.0051994065242604555</v>
      </c>
      <c r="O17">
        <v>16</v>
      </c>
      <c r="P17" s="2" t="s">
        <v>43</v>
      </c>
      <c r="Q17" s="3">
        <v>593151</v>
      </c>
      <c r="R17" s="6">
        <f t="shared" si="5"/>
        <v>0.014017510858205797</v>
      </c>
      <c r="X17" s="2"/>
      <c r="Y17" s="3"/>
      <c r="AB17">
        <f t="shared" si="25"/>
        <v>16</v>
      </c>
      <c r="AC17" s="2" t="s">
        <v>59</v>
      </c>
      <c r="AD17" s="3">
        <v>297919</v>
      </c>
      <c r="AE17" s="6">
        <f t="shared" si="8"/>
        <v>0.011978031945492695</v>
      </c>
      <c r="AP17">
        <f t="shared" si="26"/>
        <v>16</v>
      </c>
      <c r="AQ17" s="2" t="s">
        <v>55</v>
      </c>
      <c r="AR17" s="3">
        <v>62813</v>
      </c>
      <c r="AS17" s="6">
        <f t="shared" si="11"/>
        <v>0.011343819981217943</v>
      </c>
      <c r="BC17">
        <f t="shared" si="23"/>
        <v>16</v>
      </c>
      <c r="BD17" s="2" t="s">
        <v>1</v>
      </c>
      <c r="BE17" s="3">
        <v>293590</v>
      </c>
      <c r="BF17" s="6">
        <f t="shared" si="15"/>
        <v>0.021483661250833654</v>
      </c>
      <c r="BH17">
        <v>16</v>
      </c>
      <c r="BI17" t="str">
        <f t="shared" si="16"/>
        <v>33012</v>
      </c>
      <c r="BJ17" s="4">
        <f t="shared" si="17"/>
        <v>293590</v>
      </c>
      <c r="BK17" s="9">
        <f t="shared" si="18"/>
        <v>0.021483661250833654</v>
      </c>
      <c r="BR17" s="2" t="s">
        <v>5</v>
      </c>
      <c r="BS17" s="3">
        <v>1267924</v>
      </c>
      <c r="BT17" s="6">
        <f t="shared" si="24"/>
        <v>0.014676736159390203</v>
      </c>
      <c r="BW17" t="str">
        <f t="shared" si="19"/>
        <v>33016</v>
      </c>
      <c r="BX17" s="4">
        <f t="shared" si="20"/>
        <v>1267924</v>
      </c>
      <c r="BY17" s="9">
        <f t="shared" si="21"/>
        <v>0.014676736159390203</v>
      </c>
    </row>
    <row r="18" spans="2:77" ht="12.75">
      <c r="B18" s="2" t="s">
        <v>16</v>
      </c>
      <c r="C18" s="3">
        <v>232631</v>
      </c>
      <c r="D18" s="6">
        <f t="shared" si="1"/>
        <v>0.005497601063566061</v>
      </c>
      <c r="E18" s="3">
        <v>232631</v>
      </c>
      <c r="F18" s="6">
        <f t="shared" si="22"/>
        <v>0.00935308439378459</v>
      </c>
      <c r="G18" s="3">
        <v>52803</v>
      </c>
      <c r="H18" s="6">
        <f t="shared" si="2"/>
        <v>0.009536047099617135</v>
      </c>
      <c r="I18" s="3">
        <v>449744</v>
      </c>
      <c r="J18" s="6">
        <f t="shared" si="3"/>
        <v>0.03291034349124606</v>
      </c>
      <c r="K18" s="3">
        <v>967809</v>
      </c>
      <c r="L18" s="6">
        <f t="shared" si="4"/>
        <v>0.011202782931534755</v>
      </c>
      <c r="O18">
        <v>17</v>
      </c>
      <c r="P18" s="2" t="s">
        <v>5</v>
      </c>
      <c r="Q18" s="3">
        <v>546345</v>
      </c>
      <c r="R18" s="6">
        <f t="shared" si="5"/>
        <v>0.01291137833338635</v>
      </c>
      <c r="X18" s="2"/>
      <c r="Y18" s="3"/>
      <c r="AB18">
        <f t="shared" si="25"/>
        <v>17</v>
      </c>
      <c r="AC18" s="2" t="s">
        <v>3</v>
      </c>
      <c r="AD18" s="3">
        <v>274490</v>
      </c>
      <c r="AE18" s="6">
        <f t="shared" si="8"/>
        <v>0.011036053386048858</v>
      </c>
      <c r="AP18">
        <f t="shared" si="26"/>
        <v>17</v>
      </c>
      <c r="AQ18" s="2" t="s">
        <v>16</v>
      </c>
      <c r="AR18" s="3">
        <v>52803</v>
      </c>
      <c r="AS18" s="6">
        <f t="shared" si="11"/>
        <v>0.009536047099617135</v>
      </c>
      <c r="BC18">
        <f t="shared" si="23"/>
        <v>17</v>
      </c>
      <c r="BD18" s="2" t="s">
        <v>42</v>
      </c>
      <c r="BE18" s="3">
        <v>289334</v>
      </c>
      <c r="BF18" s="6">
        <f t="shared" si="15"/>
        <v>0.021172225363086973</v>
      </c>
      <c r="BH18">
        <v>17</v>
      </c>
      <c r="BI18" t="str">
        <f t="shared" si="16"/>
        <v>33155</v>
      </c>
      <c r="BJ18" s="4">
        <f t="shared" si="17"/>
        <v>289334</v>
      </c>
      <c r="BK18" s="9">
        <f t="shared" si="18"/>
        <v>0.021172225363086973</v>
      </c>
      <c r="BR18" s="2" t="s">
        <v>59</v>
      </c>
      <c r="BS18" s="3">
        <v>1260370</v>
      </c>
      <c r="BT18" s="6">
        <f t="shared" si="24"/>
        <v>0.01458929553601843</v>
      </c>
      <c r="BW18" t="str">
        <f t="shared" si="19"/>
        <v>33176</v>
      </c>
      <c r="BX18" s="4">
        <f t="shared" si="20"/>
        <v>1260370</v>
      </c>
      <c r="BY18" s="9">
        <f t="shared" si="21"/>
        <v>0.01458929553601843</v>
      </c>
    </row>
    <row r="19" spans="2:77" ht="12.75">
      <c r="B19" s="2" t="s">
        <v>17</v>
      </c>
      <c r="C19" s="3">
        <v>3005</v>
      </c>
      <c r="D19" s="6">
        <f t="shared" si="1"/>
        <v>7.101500314238435E-05</v>
      </c>
      <c r="E19" s="3">
        <v>3005</v>
      </c>
      <c r="F19" s="6">
        <f t="shared" si="22"/>
        <v>0.00012081802770620722</v>
      </c>
      <c r="G19" s="3">
        <v>0</v>
      </c>
      <c r="H19" s="6">
        <f t="shared" si="2"/>
        <v>0</v>
      </c>
      <c r="I19" s="3">
        <v>68879</v>
      </c>
      <c r="J19" s="6">
        <f t="shared" si="3"/>
        <v>0.0050402707970168305</v>
      </c>
      <c r="K19" s="3">
        <v>74889</v>
      </c>
      <c r="L19" s="6">
        <f t="shared" si="4"/>
        <v>0.0008668706438560773</v>
      </c>
      <c r="O19">
        <v>18</v>
      </c>
      <c r="P19" s="2" t="s">
        <v>11</v>
      </c>
      <c r="Q19" s="3">
        <v>481513</v>
      </c>
      <c r="R19" s="6">
        <f t="shared" si="5"/>
        <v>0.011379250318834914</v>
      </c>
      <c r="X19" s="2"/>
      <c r="Y19" s="3"/>
      <c r="AB19">
        <f t="shared" si="25"/>
        <v>18</v>
      </c>
      <c r="AC19" s="2" t="s">
        <v>0</v>
      </c>
      <c r="AD19" s="3">
        <v>260384</v>
      </c>
      <c r="AE19" s="6">
        <f t="shared" si="8"/>
        <v>0.0104689122549927</v>
      </c>
      <c r="AP19">
        <f t="shared" si="26"/>
        <v>18</v>
      </c>
      <c r="AQ19" s="2" t="s">
        <v>32</v>
      </c>
      <c r="AR19" s="3">
        <v>46908</v>
      </c>
      <c r="AS19" s="6">
        <f t="shared" si="11"/>
        <v>0.008471429603409665</v>
      </c>
      <c r="BC19">
        <f t="shared" si="23"/>
        <v>18</v>
      </c>
      <c r="BD19" s="2" t="s">
        <v>35</v>
      </c>
      <c r="BE19" s="3">
        <v>274882</v>
      </c>
      <c r="BF19" s="6">
        <f t="shared" si="15"/>
        <v>0.02011468977809754</v>
      </c>
      <c r="BH19">
        <v>18</v>
      </c>
      <c r="BI19" t="str">
        <f t="shared" si="16"/>
        <v>33144</v>
      </c>
      <c r="BJ19" s="4">
        <f t="shared" si="17"/>
        <v>274882</v>
      </c>
      <c r="BK19" s="9">
        <f t="shared" si="18"/>
        <v>0.02011468977809754</v>
      </c>
      <c r="BR19" s="2" t="s">
        <v>11</v>
      </c>
      <c r="BS19" s="3">
        <v>1093411</v>
      </c>
      <c r="BT19" s="6">
        <f t="shared" si="24"/>
        <v>0.012656677183155302</v>
      </c>
      <c r="BW19" t="s">
        <v>83</v>
      </c>
      <c r="BX19" s="4">
        <f>+CA9-CA10</f>
        <v>15490060</v>
      </c>
      <c r="BY19" s="9">
        <f t="shared" si="21"/>
        <v>0.1793037466860189</v>
      </c>
    </row>
    <row r="20" spans="2:77" ht="12.75">
      <c r="B20" s="2" t="s">
        <v>18</v>
      </c>
      <c r="C20" s="3">
        <v>3214212</v>
      </c>
      <c r="D20" s="6">
        <f t="shared" si="1"/>
        <v>0.07595915982705141</v>
      </c>
      <c r="E20" s="3">
        <v>3214212</v>
      </c>
      <c r="F20" s="6">
        <f t="shared" si="22"/>
        <v>0.12922953559721256</v>
      </c>
      <c r="G20" s="3">
        <v>469591</v>
      </c>
      <c r="H20" s="6">
        <f t="shared" si="2"/>
        <v>0.08480658094343711</v>
      </c>
      <c r="I20" s="3">
        <v>361180</v>
      </c>
      <c r="J20" s="6">
        <f t="shared" si="3"/>
        <v>0.026429608537675328</v>
      </c>
      <c r="K20" s="3">
        <v>7259195</v>
      </c>
      <c r="L20" s="6">
        <f t="shared" si="4"/>
        <v>0.08402813555431128</v>
      </c>
      <c r="O20">
        <v>19</v>
      </c>
      <c r="P20" s="2" t="s">
        <v>59</v>
      </c>
      <c r="Q20" s="3">
        <v>297919</v>
      </c>
      <c r="R20" s="6">
        <f t="shared" si="5"/>
        <v>0.0070405053980618975</v>
      </c>
      <c r="X20" s="2"/>
      <c r="Y20" s="3"/>
      <c r="AB20">
        <f t="shared" si="25"/>
        <v>19</v>
      </c>
      <c r="AC20" s="2" t="s">
        <v>21</v>
      </c>
      <c r="AD20" s="3">
        <v>252306</v>
      </c>
      <c r="AE20" s="6">
        <f t="shared" si="8"/>
        <v>0.010144130881345198</v>
      </c>
      <c r="AP20">
        <f t="shared" si="26"/>
        <v>19</v>
      </c>
      <c r="AQ20" s="2" t="s">
        <v>5</v>
      </c>
      <c r="AR20" s="3">
        <v>23614</v>
      </c>
      <c r="AS20" s="6">
        <f t="shared" si="11"/>
        <v>0.004264610272339811</v>
      </c>
      <c r="BC20">
        <f t="shared" si="23"/>
        <v>19</v>
      </c>
      <c r="BD20" s="2" t="s">
        <v>49</v>
      </c>
      <c r="BE20" s="3">
        <v>269994</v>
      </c>
      <c r="BF20" s="6">
        <f t="shared" si="15"/>
        <v>0.019757006831832083</v>
      </c>
      <c r="BH20">
        <v>19</v>
      </c>
      <c r="BI20" t="str">
        <f t="shared" si="16"/>
        <v>33165</v>
      </c>
      <c r="BJ20" s="4">
        <f t="shared" si="17"/>
        <v>269994</v>
      </c>
      <c r="BK20" s="9">
        <f t="shared" si="18"/>
        <v>0.019757006831832083</v>
      </c>
      <c r="BR20" s="2" t="s">
        <v>16</v>
      </c>
      <c r="BS20" s="3">
        <v>967809</v>
      </c>
      <c r="BT20" s="6">
        <f t="shared" si="24"/>
        <v>0.011202782931534755</v>
      </c>
      <c r="BX20" s="4">
        <f>SUM(BX2:BX19)</f>
        <v>86390052</v>
      </c>
      <c r="BY20" s="7">
        <f>SUM(BY2:BY19)</f>
        <v>1.0000000000000002</v>
      </c>
    </row>
    <row r="21" spans="2:72" ht="12.75">
      <c r="B21" s="2" t="s">
        <v>86</v>
      </c>
      <c r="C21" s="3">
        <v>0</v>
      </c>
      <c r="D21" s="6">
        <f t="shared" si="1"/>
        <v>0</v>
      </c>
      <c r="E21" s="3">
        <v>0</v>
      </c>
      <c r="F21" s="6">
        <f t="shared" si="22"/>
        <v>0</v>
      </c>
      <c r="G21" s="3">
        <v>0</v>
      </c>
      <c r="H21" s="6">
        <f t="shared" si="2"/>
        <v>0</v>
      </c>
      <c r="I21" s="3">
        <v>126</v>
      </c>
      <c r="J21" s="6">
        <f t="shared" si="3"/>
        <v>9.220141413553051E-06</v>
      </c>
      <c r="K21" s="3">
        <v>126</v>
      </c>
      <c r="L21" s="6">
        <f t="shared" si="4"/>
        <v>1.4585012635482613E-06</v>
      </c>
      <c r="O21">
        <v>20</v>
      </c>
      <c r="P21" s="2" t="s">
        <v>3</v>
      </c>
      <c r="Q21" s="3">
        <v>274490</v>
      </c>
      <c r="R21" s="6">
        <f t="shared" si="5"/>
        <v>0.006486824696357098</v>
      </c>
      <c r="X21" s="2"/>
      <c r="Y21" s="3"/>
      <c r="AB21">
        <f t="shared" si="25"/>
        <v>20</v>
      </c>
      <c r="AC21" s="2" t="s">
        <v>16</v>
      </c>
      <c r="AD21" s="3">
        <v>232631</v>
      </c>
      <c r="AE21" s="6">
        <f t="shared" si="8"/>
        <v>0.00935308439378459</v>
      </c>
      <c r="AP21">
        <f t="shared" si="26"/>
        <v>20</v>
      </c>
      <c r="AQ21" s="2" t="s">
        <v>59</v>
      </c>
      <c r="AR21" s="3">
        <v>19560</v>
      </c>
      <c r="AS21" s="6">
        <f t="shared" si="11"/>
        <v>0.0035324712851260566</v>
      </c>
      <c r="BC21">
        <f t="shared" si="23"/>
        <v>20</v>
      </c>
      <c r="BD21" s="2" t="s">
        <v>65</v>
      </c>
      <c r="BE21" s="3">
        <v>260010</v>
      </c>
      <c r="BF21" s="6">
        <f t="shared" si="15"/>
        <v>0.019026420388396262</v>
      </c>
      <c r="BH21">
        <v>20</v>
      </c>
      <c r="BI21" t="str">
        <f t="shared" si="16"/>
        <v>33183</v>
      </c>
      <c r="BJ21" s="4">
        <f t="shared" si="17"/>
        <v>260010</v>
      </c>
      <c r="BK21" s="9">
        <f t="shared" si="18"/>
        <v>0.019026420388396262</v>
      </c>
      <c r="BR21" s="2" t="s">
        <v>3</v>
      </c>
      <c r="BS21" s="3">
        <v>966109</v>
      </c>
      <c r="BT21" s="6">
        <f t="shared" si="24"/>
        <v>0.011183104739883707</v>
      </c>
    </row>
    <row r="22" spans="2:72" ht="12.75">
      <c r="B22" s="2" t="s">
        <v>19</v>
      </c>
      <c r="C22" s="3">
        <v>0</v>
      </c>
      <c r="D22" s="6">
        <f t="shared" si="1"/>
        <v>0</v>
      </c>
      <c r="E22" s="3">
        <v>0</v>
      </c>
      <c r="F22" s="6">
        <f t="shared" si="22"/>
        <v>0</v>
      </c>
      <c r="G22" s="3">
        <v>0</v>
      </c>
      <c r="H22" s="6">
        <f t="shared" si="2"/>
        <v>0</v>
      </c>
      <c r="I22" s="3">
        <v>27838</v>
      </c>
      <c r="J22" s="6">
        <f t="shared" si="3"/>
        <v>0.0020370658465911893</v>
      </c>
      <c r="K22" s="3">
        <v>27838</v>
      </c>
      <c r="L22" s="6">
        <f t="shared" si="4"/>
        <v>0.0003222361759893373</v>
      </c>
      <c r="O22">
        <v>21</v>
      </c>
      <c r="P22" s="2" t="s">
        <v>0</v>
      </c>
      <c r="Q22" s="3">
        <v>260384</v>
      </c>
      <c r="R22" s="6">
        <f t="shared" si="5"/>
        <v>0.006153467746498039</v>
      </c>
      <c r="X22" s="2"/>
      <c r="Y22" s="3"/>
      <c r="AB22">
        <f t="shared" si="25"/>
        <v>21</v>
      </c>
      <c r="AC22" s="2" t="s">
        <v>53</v>
      </c>
      <c r="AD22" s="3">
        <v>193892</v>
      </c>
      <c r="AE22" s="6">
        <f t="shared" si="8"/>
        <v>0.007795557080869195</v>
      </c>
      <c r="AP22">
        <f t="shared" si="26"/>
        <v>21</v>
      </c>
      <c r="AQ22" s="2" t="s">
        <v>14</v>
      </c>
      <c r="AR22" s="3">
        <v>16854</v>
      </c>
      <c r="AS22" s="6">
        <f t="shared" si="11"/>
        <v>0.0030437766380119915</v>
      </c>
      <c r="BC22">
        <f t="shared" si="23"/>
        <v>21</v>
      </c>
      <c r="BD22" s="2" t="s">
        <v>39</v>
      </c>
      <c r="BE22" s="3">
        <v>258604</v>
      </c>
      <c r="BF22" s="6">
        <f t="shared" si="15"/>
        <v>0.01892353531833709</v>
      </c>
      <c r="BI22" t="s">
        <v>83</v>
      </c>
      <c r="BJ22" s="4">
        <f>+BM6-BM7</f>
        <v>3733448</v>
      </c>
      <c r="BK22" s="9">
        <f>+BJ22/BJ23</f>
        <v>0.27319776603291124</v>
      </c>
      <c r="BR22" s="2" t="s">
        <v>32</v>
      </c>
      <c r="BS22" s="3">
        <v>943972</v>
      </c>
      <c r="BT22" s="6">
        <f t="shared" si="24"/>
        <v>0.010926859958366503</v>
      </c>
    </row>
    <row r="23" spans="2:72" ht="12.75">
      <c r="B23" s="2" t="s">
        <v>20</v>
      </c>
      <c r="C23" s="3">
        <v>138273</v>
      </c>
      <c r="D23" s="6">
        <f t="shared" si="1"/>
        <v>0.0032677063326146125</v>
      </c>
      <c r="E23" s="3">
        <v>138273</v>
      </c>
      <c r="F23" s="6">
        <f t="shared" si="22"/>
        <v>0.005559358118143225</v>
      </c>
      <c r="G23" s="3">
        <v>0</v>
      </c>
      <c r="H23" s="6">
        <f t="shared" si="2"/>
        <v>0</v>
      </c>
      <c r="I23" s="3">
        <v>28629</v>
      </c>
      <c r="J23" s="6">
        <f t="shared" si="3"/>
        <v>0.002094947845465161</v>
      </c>
      <c r="K23" s="3">
        <v>305175</v>
      </c>
      <c r="L23" s="6">
        <f t="shared" si="4"/>
        <v>0.0035325247865344495</v>
      </c>
      <c r="O23">
        <v>22</v>
      </c>
      <c r="P23" s="2" t="s">
        <v>21</v>
      </c>
      <c r="Q23" s="3">
        <v>252306</v>
      </c>
      <c r="R23" s="6">
        <f t="shared" si="5"/>
        <v>0.005962566183974185</v>
      </c>
      <c r="X23" s="2"/>
      <c r="Y23" s="3"/>
      <c r="AB23">
        <f t="shared" si="25"/>
        <v>22</v>
      </c>
      <c r="AC23" s="2" t="s">
        <v>34</v>
      </c>
      <c r="AD23" s="3">
        <v>187771</v>
      </c>
      <c r="AE23" s="6">
        <f t="shared" si="8"/>
        <v>0.007549458196479945</v>
      </c>
      <c r="AP23">
        <f t="shared" si="26"/>
        <v>22</v>
      </c>
      <c r="AQ23" s="2" t="s">
        <v>34</v>
      </c>
      <c r="AR23" s="3">
        <v>16854</v>
      </c>
      <c r="AS23" s="6">
        <f t="shared" si="11"/>
        <v>0.0030437766380119915</v>
      </c>
      <c r="BC23">
        <f t="shared" si="23"/>
        <v>22</v>
      </c>
      <c r="BD23" s="2" t="s">
        <v>26</v>
      </c>
      <c r="BE23" s="3">
        <v>258039</v>
      </c>
      <c r="BF23" s="6">
        <f t="shared" si="15"/>
        <v>0.01888219103342711</v>
      </c>
      <c r="BJ23" s="4">
        <f>SUM(BJ2:BJ22)</f>
        <v>13665734</v>
      </c>
      <c r="BK23" s="9">
        <f>SUM(BK2:BK22)</f>
        <v>0.9999999999999999</v>
      </c>
      <c r="BR23" s="2" t="s">
        <v>34</v>
      </c>
      <c r="BS23" s="3">
        <v>822062</v>
      </c>
      <c r="BT23" s="6">
        <f t="shared" si="24"/>
        <v>0.009515702108849292</v>
      </c>
    </row>
    <row r="24" spans="2:72" ht="12.75">
      <c r="B24" s="2" t="s">
        <v>21</v>
      </c>
      <c r="C24" s="3">
        <v>252306</v>
      </c>
      <c r="D24" s="6">
        <f t="shared" si="1"/>
        <v>0.005962566183974185</v>
      </c>
      <c r="E24" s="3">
        <v>252306</v>
      </c>
      <c r="F24" s="6">
        <f t="shared" si="22"/>
        <v>0.010144130881345198</v>
      </c>
      <c r="G24" s="3">
        <v>16167</v>
      </c>
      <c r="H24" s="6">
        <f t="shared" si="2"/>
        <v>0.002919706710973055</v>
      </c>
      <c r="I24" s="3">
        <v>138826</v>
      </c>
      <c r="J24" s="6">
        <f t="shared" si="3"/>
        <v>0.01015869326887235</v>
      </c>
      <c r="K24" s="3">
        <v>659605</v>
      </c>
      <c r="L24" s="6">
        <f t="shared" si="4"/>
        <v>0.00763519623764088</v>
      </c>
      <c r="O24">
        <v>23</v>
      </c>
      <c r="P24" s="2" t="s">
        <v>16</v>
      </c>
      <c r="Q24" s="3">
        <v>232631</v>
      </c>
      <c r="R24" s="6">
        <f t="shared" si="5"/>
        <v>0.005497601063566061</v>
      </c>
      <c r="X24" s="2"/>
      <c r="Y24" s="3"/>
      <c r="AB24">
        <f t="shared" si="25"/>
        <v>23</v>
      </c>
      <c r="AC24" s="2" t="s">
        <v>15</v>
      </c>
      <c r="AD24" s="3">
        <v>153478</v>
      </c>
      <c r="AE24" s="6">
        <f t="shared" si="8"/>
        <v>0.006170685276636697</v>
      </c>
      <c r="AP24">
        <f t="shared" si="26"/>
        <v>23</v>
      </c>
      <c r="AQ24" s="2" t="s">
        <v>21</v>
      </c>
      <c r="AR24" s="3">
        <v>16167</v>
      </c>
      <c r="AS24" s="6">
        <f t="shared" si="11"/>
        <v>0.002919706710973055</v>
      </c>
      <c r="BC24">
        <f t="shared" si="23"/>
        <v>23</v>
      </c>
      <c r="BD24" s="2" t="s">
        <v>3</v>
      </c>
      <c r="BE24" s="3">
        <v>233798</v>
      </c>
      <c r="BF24" s="6">
        <f t="shared" si="15"/>
        <v>0.01710833827147521</v>
      </c>
      <c r="BR24" s="2" t="s">
        <v>21</v>
      </c>
      <c r="BS24" s="3">
        <v>659605</v>
      </c>
      <c r="BT24" s="6">
        <f t="shared" si="24"/>
        <v>0.00763519623764088</v>
      </c>
    </row>
    <row r="25" spans="2:72" ht="12.75">
      <c r="B25" s="2" t="s">
        <v>22</v>
      </c>
      <c r="C25" s="3">
        <v>3570925</v>
      </c>
      <c r="D25" s="6">
        <f t="shared" si="1"/>
        <v>0.08438910152952374</v>
      </c>
      <c r="E25" s="3">
        <v>3570927</v>
      </c>
      <c r="F25" s="6">
        <f t="shared" si="22"/>
        <v>0.1435714999077682</v>
      </c>
      <c r="G25" s="3">
        <v>1375910</v>
      </c>
      <c r="H25" s="6">
        <f t="shared" si="2"/>
        <v>0.24848479375857835</v>
      </c>
      <c r="I25" s="3">
        <v>372480</v>
      </c>
      <c r="J25" s="6">
        <f t="shared" si="3"/>
        <v>0.027256494235874926</v>
      </c>
      <c r="K25" s="3">
        <v>8890242</v>
      </c>
      <c r="L25" s="6">
        <f t="shared" si="4"/>
        <v>0.10290816817658589</v>
      </c>
      <c r="O25">
        <v>24</v>
      </c>
      <c r="P25" s="2" t="s">
        <v>53</v>
      </c>
      <c r="Q25" s="3">
        <v>193892</v>
      </c>
      <c r="R25" s="6">
        <f t="shared" si="5"/>
        <v>0.004582110146184089</v>
      </c>
      <c r="X25" s="2"/>
      <c r="Y25" s="3"/>
      <c r="AB25">
        <f t="shared" si="25"/>
        <v>24</v>
      </c>
      <c r="AC25" s="2" t="s">
        <v>70</v>
      </c>
      <c r="AD25" s="3">
        <v>148669</v>
      </c>
      <c r="AE25" s="6">
        <f t="shared" si="8"/>
        <v>0.005977336226640307</v>
      </c>
      <c r="AP25">
        <f t="shared" si="26"/>
        <v>24</v>
      </c>
      <c r="AQ25" s="2" t="s">
        <v>53</v>
      </c>
      <c r="AR25" s="3">
        <v>14344</v>
      </c>
      <c r="AS25" s="6">
        <f t="shared" si="11"/>
        <v>0.002590478942425775</v>
      </c>
      <c r="BC25">
        <f t="shared" si="23"/>
        <v>24</v>
      </c>
      <c r="BD25" s="2" t="s">
        <v>64</v>
      </c>
      <c r="BE25" s="3">
        <v>230165</v>
      </c>
      <c r="BF25" s="6">
        <f t="shared" si="15"/>
        <v>0.016842490860717763</v>
      </c>
      <c r="BJ25" s="4">
        <f>SUM(BJ2:BJ21)</f>
        <v>9932286</v>
      </c>
      <c r="BR25" s="2" t="s">
        <v>14</v>
      </c>
      <c r="BS25" s="3">
        <v>643670</v>
      </c>
      <c r="BT25" s="6">
        <f t="shared" si="24"/>
        <v>0.007450742129429439</v>
      </c>
    </row>
    <row r="26" spans="2:72" ht="12.75">
      <c r="B26" s="2" t="s">
        <v>23</v>
      </c>
      <c r="C26" s="3">
        <v>1442791</v>
      </c>
      <c r="D26" s="6">
        <f t="shared" si="1"/>
        <v>0.0340964417300512</v>
      </c>
      <c r="E26" s="3">
        <v>1442791</v>
      </c>
      <c r="F26" s="6">
        <f t="shared" si="22"/>
        <v>0.058008373714564535</v>
      </c>
      <c r="G26" s="3">
        <v>230690</v>
      </c>
      <c r="H26" s="6">
        <f t="shared" si="2"/>
        <v>0.04166185075489417</v>
      </c>
      <c r="I26" s="3">
        <v>846276</v>
      </c>
      <c r="J26" s="6">
        <f t="shared" si="3"/>
        <v>0.06192686027695256</v>
      </c>
      <c r="K26" s="3">
        <v>3962548</v>
      </c>
      <c r="L26" s="6">
        <f t="shared" si="4"/>
        <v>0.04586810527675108</v>
      </c>
      <c r="O26">
        <v>25</v>
      </c>
      <c r="P26" s="2" t="s">
        <v>34</v>
      </c>
      <c r="Q26" s="3">
        <v>187770</v>
      </c>
      <c r="R26" s="6">
        <f t="shared" si="5"/>
        <v>0.004437433324474379</v>
      </c>
      <c r="AB26">
        <f t="shared" si="25"/>
        <v>25</v>
      </c>
      <c r="AC26" s="2" t="s">
        <v>7</v>
      </c>
      <c r="AD26" s="3">
        <v>142273</v>
      </c>
      <c r="AE26" s="6">
        <f t="shared" si="8"/>
        <v>0.005720180783975115</v>
      </c>
      <c r="AP26">
        <f t="shared" si="26"/>
        <v>25</v>
      </c>
      <c r="AQ26" s="2" t="s">
        <v>37</v>
      </c>
      <c r="AR26" s="3">
        <v>6296</v>
      </c>
      <c r="AS26" s="6">
        <f t="shared" si="11"/>
        <v>0.001137036769486383</v>
      </c>
      <c r="BC26">
        <f t="shared" si="23"/>
        <v>25</v>
      </c>
      <c r="BD26" s="2" t="s">
        <v>36</v>
      </c>
      <c r="BE26" s="3">
        <v>189734</v>
      </c>
      <c r="BF26" s="6">
        <f t="shared" si="15"/>
        <v>0.0138839231028498</v>
      </c>
      <c r="BR26" s="2" t="s">
        <v>37</v>
      </c>
      <c r="BS26" s="3">
        <v>619697</v>
      </c>
      <c r="BT26" s="6">
        <f t="shared" si="24"/>
        <v>0.007173244900929103</v>
      </c>
    </row>
    <row r="27" spans="2:72" ht="12.75">
      <c r="B27" s="2" t="s">
        <v>24</v>
      </c>
      <c r="C27" s="3">
        <v>1399745</v>
      </c>
      <c r="D27" s="6">
        <f t="shared" si="1"/>
        <v>0.033079166580211906</v>
      </c>
      <c r="E27" s="3">
        <v>1399745</v>
      </c>
      <c r="F27" s="6">
        <f t="shared" si="22"/>
        <v>0.05627768059621465</v>
      </c>
      <c r="G27" s="3">
        <v>369808</v>
      </c>
      <c r="H27" s="6">
        <f t="shared" si="2"/>
        <v>0.06678610127862458</v>
      </c>
      <c r="I27" s="3">
        <v>700189</v>
      </c>
      <c r="J27" s="6">
        <f t="shared" si="3"/>
        <v>0.05123683806519284</v>
      </c>
      <c r="K27" s="3">
        <v>3869487</v>
      </c>
      <c r="L27" s="6">
        <f t="shared" si="4"/>
        <v>0.04479088633955215</v>
      </c>
      <c r="O27">
        <f>+O26+1</f>
        <v>26</v>
      </c>
      <c r="P27" s="2" t="s">
        <v>15</v>
      </c>
      <c r="Q27" s="3">
        <v>153478</v>
      </c>
      <c r="R27" s="6">
        <f t="shared" si="5"/>
        <v>0.0036270351588309035</v>
      </c>
      <c r="AB27">
        <f t="shared" si="25"/>
        <v>26</v>
      </c>
      <c r="AC27" s="2" t="s">
        <v>20</v>
      </c>
      <c r="AD27" s="3">
        <v>138273</v>
      </c>
      <c r="AE27" s="6">
        <f t="shared" si="8"/>
        <v>0.005559358118143225</v>
      </c>
      <c r="AP27">
        <f t="shared" si="26"/>
        <v>26</v>
      </c>
      <c r="AQ27" s="2" t="s">
        <v>0</v>
      </c>
      <c r="AR27" s="3">
        <v>6063</v>
      </c>
      <c r="AS27" s="6">
        <f t="shared" si="11"/>
        <v>0.0010949577403741963</v>
      </c>
      <c r="BC27">
        <f t="shared" si="23"/>
        <v>26</v>
      </c>
      <c r="BD27" s="2" t="s">
        <v>53</v>
      </c>
      <c r="BE27" s="3">
        <v>152985</v>
      </c>
      <c r="BF27" s="6">
        <f t="shared" si="15"/>
        <v>0.011194788366288996</v>
      </c>
      <c r="BR27" s="2" t="s">
        <v>0</v>
      </c>
      <c r="BS27" s="3">
        <v>562685</v>
      </c>
      <c r="BT27" s="6">
        <f t="shared" si="24"/>
        <v>0.006513307805394075</v>
      </c>
    </row>
    <row r="28" spans="2:72" ht="12.75">
      <c r="B28" s="2" t="s">
        <v>25</v>
      </c>
      <c r="C28" s="3">
        <v>1308655</v>
      </c>
      <c r="D28" s="6">
        <f t="shared" si="1"/>
        <v>0.030926502142195337</v>
      </c>
      <c r="E28" s="3">
        <v>1308656</v>
      </c>
      <c r="F28" s="6">
        <f t="shared" si="22"/>
        <v>0.0526153866442244</v>
      </c>
      <c r="G28" s="3">
        <v>513847</v>
      </c>
      <c r="H28" s="6">
        <f t="shared" si="2"/>
        <v>0.09279906812107203</v>
      </c>
      <c r="I28" s="3">
        <v>947657</v>
      </c>
      <c r="J28" s="6">
        <f t="shared" si="3"/>
        <v>0.06934548850431305</v>
      </c>
      <c r="K28" s="3">
        <v>4078815</v>
      </c>
      <c r="L28" s="6">
        <f t="shared" si="4"/>
        <v>0.04721394310539366</v>
      </c>
      <c r="O28">
        <f aca="true" t="shared" si="27" ref="O28:O75">+O27+1</f>
        <v>27</v>
      </c>
      <c r="P28" s="2" t="s">
        <v>70</v>
      </c>
      <c r="Q28" s="3">
        <v>148669</v>
      </c>
      <c r="R28" s="6">
        <f t="shared" si="5"/>
        <v>0.0035133875215225085</v>
      </c>
      <c r="AB28">
        <f t="shared" si="25"/>
        <v>27</v>
      </c>
      <c r="AC28" s="2" t="s">
        <v>37</v>
      </c>
      <c r="AD28" s="3">
        <v>134329</v>
      </c>
      <c r="AE28" s="6">
        <f t="shared" si="8"/>
        <v>0.005400786969632982</v>
      </c>
      <c r="AP28">
        <f t="shared" si="26"/>
        <v>27</v>
      </c>
      <c r="AQ28" s="2" t="s">
        <v>7</v>
      </c>
      <c r="AR28" s="3">
        <v>5797</v>
      </c>
      <c r="AS28" s="6">
        <f t="shared" si="11"/>
        <v>0.0010469190204435454</v>
      </c>
      <c r="BC28">
        <f t="shared" si="23"/>
        <v>27</v>
      </c>
      <c r="BD28" s="2" t="s">
        <v>5</v>
      </c>
      <c r="BE28" s="3">
        <v>151618</v>
      </c>
      <c r="BF28" s="6">
        <f t="shared" si="15"/>
        <v>0.011094757149524497</v>
      </c>
      <c r="BR28" s="2" t="s">
        <v>53</v>
      </c>
      <c r="BS28" s="3">
        <v>555113</v>
      </c>
      <c r="BT28" s="6">
        <f t="shared" si="24"/>
        <v>0.006425658824698937</v>
      </c>
    </row>
    <row r="29" spans="2:72" ht="12.75">
      <c r="B29" s="2" t="s">
        <v>26</v>
      </c>
      <c r="C29" s="3">
        <v>34732</v>
      </c>
      <c r="D29" s="6">
        <f t="shared" si="1"/>
        <v>0.0008207963690986</v>
      </c>
      <c r="E29" s="3">
        <v>34732</v>
      </c>
      <c r="F29" s="6">
        <f t="shared" si="22"/>
        <v>0.0013964232074182993</v>
      </c>
      <c r="G29" s="3">
        <v>0</v>
      </c>
      <c r="H29" s="6">
        <f t="shared" si="2"/>
        <v>0</v>
      </c>
      <c r="I29" s="3">
        <v>258039</v>
      </c>
      <c r="J29" s="6">
        <f t="shared" si="3"/>
        <v>0.01888219103342711</v>
      </c>
      <c r="K29" s="3">
        <v>327503</v>
      </c>
      <c r="L29" s="6">
        <f t="shared" si="4"/>
        <v>0.0037909804707606846</v>
      </c>
      <c r="O29">
        <f t="shared" si="27"/>
        <v>28</v>
      </c>
      <c r="P29" s="2" t="s">
        <v>7</v>
      </c>
      <c r="Q29" s="3">
        <v>142273</v>
      </c>
      <c r="R29" s="6">
        <f t="shared" si="5"/>
        <v>0.0033622354549339263</v>
      </c>
      <c r="AB29">
        <f t="shared" si="25"/>
        <v>28</v>
      </c>
      <c r="AC29" s="2" t="s">
        <v>64</v>
      </c>
      <c r="AD29" s="3">
        <v>126834</v>
      </c>
      <c r="AE29" s="6">
        <f t="shared" si="8"/>
        <v>0.005099445499530478</v>
      </c>
      <c r="AP29">
        <f t="shared" si="26"/>
        <v>28</v>
      </c>
      <c r="AQ29" s="2" t="s">
        <v>1</v>
      </c>
      <c r="AR29" s="3">
        <v>4685</v>
      </c>
      <c r="AS29" s="6">
        <f t="shared" si="11"/>
        <v>0.0008460954995304486</v>
      </c>
      <c r="BC29">
        <f t="shared" si="23"/>
        <v>28</v>
      </c>
      <c r="BD29" s="2" t="s">
        <v>21</v>
      </c>
      <c r="BE29" s="3">
        <v>138826</v>
      </c>
      <c r="BF29" s="6">
        <f t="shared" si="15"/>
        <v>0.01015869326887235</v>
      </c>
      <c r="BR29" s="2" t="s">
        <v>35</v>
      </c>
      <c r="BS29" s="3">
        <v>530221</v>
      </c>
      <c r="BT29" s="6">
        <f t="shared" si="24"/>
        <v>0.00613752379730018</v>
      </c>
    </row>
    <row r="30" spans="2:72" ht="12.75">
      <c r="B30" s="2" t="s">
        <v>27</v>
      </c>
      <c r="C30" s="3">
        <v>58943</v>
      </c>
      <c r="D30" s="6">
        <f t="shared" si="1"/>
        <v>0.0013929575142168256</v>
      </c>
      <c r="E30" s="3">
        <v>58943</v>
      </c>
      <c r="F30" s="6">
        <f t="shared" si="22"/>
        <v>0.0023698425980322704</v>
      </c>
      <c r="G30" s="3">
        <v>2477</v>
      </c>
      <c r="H30" s="6">
        <f t="shared" si="2"/>
        <v>0.00044733800476775263</v>
      </c>
      <c r="I30" s="3">
        <v>7828</v>
      </c>
      <c r="J30" s="6">
        <f t="shared" si="3"/>
        <v>0.0005728195792483595</v>
      </c>
      <c r="K30" s="3">
        <v>128191</v>
      </c>
      <c r="L30" s="6">
        <f t="shared" si="4"/>
        <v>0.0014838629799644061</v>
      </c>
      <c r="O30">
        <f t="shared" si="27"/>
        <v>29</v>
      </c>
      <c r="P30" s="2" t="s">
        <v>20</v>
      </c>
      <c r="Q30" s="3">
        <v>138273</v>
      </c>
      <c r="R30" s="6">
        <f t="shared" si="5"/>
        <v>0.0032677063326146125</v>
      </c>
      <c r="AB30">
        <f t="shared" si="25"/>
        <v>29</v>
      </c>
      <c r="AC30" s="2" t="s">
        <v>35</v>
      </c>
      <c r="AD30" s="3">
        <v>126567</v>
      </c>
      <c r="AE30" s="6">
        <f t="shared" si="8"/>
        <v>0.0050887105865861995</v>
      </c>
      <c r="AP30">
        <f t="shared" si="26"/>
        <v>29</v>
      </c>
      <c r="AQ30" s="2" t="s">
        <v>27</v>
      </c>
      <c r="AR30" s="3">
        <v>2477</v>
      </c>
      <c r="AS30" s="6">
        <f t="shared" si="11"/>
        <v>0.00044733800476775263</v>
      </c>
      <c r="BC30">
        <f t="shared" si="23"/>
        <v>29</v>
      </c>
      <c r="BD30" s="2" t="s">
        <v>11</v>
      </c>
      <c r="BE30" s="3">
        <v>130384</v>
      </c>
      <c r="BF30" s="6">
        <f t="shared" si="15"/>
        <v>0.009540943794164295</v>
      </c>
      <c r="BR30" s="2" t="s">
        <v>68</v>
      </c>
      <c r="BS30" s="3">
        <v>490349</v>
      </c>
      <c r="BT30" s="6">
        <f t="shared" si="24"/>
        <v>0.00567598917523513</v>
      </c>
    </row>
    <row r="31" spans="2:72" ht="12.75">
      <c r="B31" s="2" t="s">
        <v>28</v>
      </c>
      <c r="C31" s="3">
        <v>54548</v>
      </c>
      <c r="D31" s="6">
        <f t="shared" si="1"/>
        <v>0.0012890936410684796</v>
      </c>
      <c r="E31" s="3">
        <v>54548</v>
      </c>
      <c r="F31" s="6">
        <f t="shared" si="22"/>
        <v>0.0021931386939494815</v>
      </c>
      <c r="G31" s="3">
        <v>0</v>
      </c>
      <c r="H31" s="6">
        <f t="shared" si="2"/>
        <v>0</v>
      </c>
      <c r="I31" s="3">
        <v>105648</v>
      </c>
      <c r="J31" s="6">
        <f t="shared" si="3"/>
        <v>0.007730869048087721</v>
      </c>
      <c r="K31" s="3">
        <v>214744</v>
      </c>
      <c r="L31" s="6">
        <f t="shared" si="4"/>
        <v>0.0024857491693603797</v>
      </c>
      <c r="O31">
        <f t="shared" si="27"/>
        <v>30</v>
      </c>
      <c r="P31" s="2" t="s">
        <v>37</v>
      </c>
      <c r="Q31" s="3">
        <v>134329</v>
      </c>
      <c r="R31" s="6">
        <f t="shared" si="5"/>
        <v>0.0031745006180077693</v>
      </c>
      <c r="AB31">
        <f t="shared" si="25"/>
        <v>30</v>
      </c>
      <c r="AC31" s="2" t="s">
        <v>58</v>
      </c>
      <c r="AD31" s="3">
        <v>115987</v>
      </c>
      <c r="AE31" s="6">
        <f t="shared" si="8"/>
        <v>0.004663334635460851</v>
      </c>
      <c r="AP31">
        <f t="shared" si="26"/>
        <v>30</v>
      </c>
      <c r="AQ31" s="2" t="s">
        <v>35</v>
      </c>
      <c r="AR31" s="3">
        <v>2205</v>
      </c>
      <c r="AS31" s="6">
        <f t="shared" si="11"/>
        <v>0.00039821570468829014</v>
      </c>
      <c r="BC31">
        <f t="shared" si="23"/>
        <v>30</v>
      </c>
      <c r="BD31" s="2" t="s">
        <v>58</v>
      </c>
      <c r="BE31" s="3">
        <v>128275</v>
      </c>
      <c r="BF31" s="6">
        <f t="shared" si="15"/>
        <v>0.009386616189075537</v>
      </c>
      <c r="BR31" s="2" t="s">
        <v>1</v>
      </c>
      <c r="BS31" s="3">
        <v>486065</v>
      </c>
      <c r="BT31" s="6">
        <f t="shared" si="24"/>
        <v>0.005626400132274489</v>
      </c>
    </row>
    <row r="32" spans="2:72" ht="12.75">
      <c r="B32" s="2" t="s">
        <v>29</v>
      </c>
      <c r="C32" s="3">
        <v>78806</v>
      </c>
      <c r="D32" s="6">
        <f t="shared" si="1"/>
        <v>0.001862365503373957</v>
      </c>
      <c r="E32" s="3">
        <v>78807</v>
      </c>
      <c r="F32" s="6">
        <f t="shared" si="22"/>
        <v>0.003168487956553435</v>
      </c>
      <c r="G32" s="3">
        <v>0</v>
      </c>
      <c r="H32" s="6">
        <f t="shared" si="2"/>
        <v>0</v>
      </c>
      <c r="I32" s="3">
        <v>41230</v>
      </c>
      <c r="J32" s="6">
        <f t="shared" si="3"/>
        <v>0.003017035162545971</v>
      </c>
      <c r="K32" s="3">
        <v>198843</v>
      </c>
      <c r="L32" s="6">
        <f t="shared" si="4"/>
        <v>0.00230168862498196</v>
      </c>
      <c r="O32">
        <f t="shared" si="27"/>
        <v>31</v>
      </c>
      <c r="P32" s="2" t="s">
        <v>64</v>
      </c>
      <c r="Q32" s="3">
        <v>126834</v>
      </c>
      <c r="R32" s="6">
        <f t="shared" si="5"/>
        <v>0.0029973766750619555</v>
      </c>
      <c r="AB32">
        <f t="shared" si="25"/>
        <v>31</v>
      </c>
      <c r="AC32" s="2" t="s">
        <v>14</v>
      </c>
      <c r="AD32" s="3">
        <v>113805</v>
      </c>
      <c r="AE32" s="6">
        <f t="shared" si="8"/>
        <v>0.004575605871249555</v>
      </c>
      <c r="AP32">
        <f t="shared" si="26"/>
        <v>31</v>
      </c>
      <c r="AQ32" s="2" t="s">
        <v>47</v>
      </c>
      <c r="AR32" s="3">
        <v>290</v>
      </c>
      <c r="AS32" s="6">
        <f t="shared" si="11"/>
        <v>5.237304052589757E-05</v>
      </c>
      <c r="BC32">
        <f t="shared" si="23"/>
        <v>31</v>
      </c>
      <c r="BD32" s="2" t="s">
        <v>61</v>
      </c>
      <c r="BE32" s="3">
        <v>128124</v>
      </c>
      <c r="BF32" s="6">
        <f t="shared" si="15"/>
        <v>0.009375566654524374</v>
      </c>
      <c r="BR32" s="2" t="s">
        <v>64</v>
      </c>
      <c r="BS32" s="3">
        <v>483833</v>
      </c>
      <c r="BT32" s="6">
        <f t="shared" si="24"/>
        <v>0.005600563824177348</v>
      </c>
    </row>
    <row r="33" spans="2:72" ht="12.75">
      <c r="B33" s="2" t="s">
        <v>30</v>
      </c>
      <c r="C33" s="3">
        <v>12464128</v>
      </c>
      <c r="D33" s="6">
        <f t="shared" si="1"/>
        <v>0.29455577007889544</v>
      </c>
      <c r="E33" s="3">
        <v>0</v>
      </c>
      <c r="F33" s="6">
        <f t="shared" si="22"/>
        <v>0</v>
      </c>
      <c r="G33" s="3">
        <v>0</v>
      </c>
      <c r="H33" s="6">
        <f t="shared" si="2"/>
        <v>0</v>
      </c>
      <c r="I33" s="3">
        <v>0</v>
      </c>
      <c r="J33" s="6">
        <f t="shared" si="3"/>
        <v>0</v>
      </c>
      <c r="K33" s="3">
        <v>12464128</v>
      </c>
      <c r="L33" s="6">
        <f t="shared" si="4"/>
        <v>0.14427735267481956</v>
      </c>
      <c r="O33">
        <f t="shared" si="27"/>
        <v>32</v>
      </c>
      <c r="P33" s="2" t="s">
        <v>35</v>
      </c>
      <c r="Q33" s="3">
        <v>126567</v>
      </c>
      <c r="R33" s="6">
        <f t="shared" si="5"/>
        <v>0.0029910668561471416</v>
      </c>
      <c r="AB33">
        <f t="shared" si="25"/>
        <v>32</v>
      </c>
      <c r="AC33" s="2" t="s">
        <v>1</v>
      </c>
      <c r="AD33" s="3">
        <v>93895</v>
      </c>
      <c r="AE33" s="6">
        <f t="shared" si="8"/>
        <v>0.0037751110520713236</v>
      </c>
      <c r="AP33">
        <f t="shared" si="26"/>
        <v>32</v>
      </c>
      <c r="AQ33" s="2" t="s">
        <v>2</v>
      </c>
      <c r="AR33" s="3">
        <v>0</v>
      </c>
      <c r="AS33" s="6">
        <f t="shared" si="11"/>
        <v>0</v>
      </c>
      <c r="BC33">
        <f t="shared" si="23"/>
        <v>32</v>
      </c>
      <c r="BD33" s="2" t="s">
        <v>56</v>
      </c>
      <c r="BE33" s="3">
        <v>125176</v>
      </c>
      <c r="BF33" s="6">
        <f t="shared" si="15"/>
        <v>0.009159844615737435</v>
      </c>
      <c r="BR33" s="2" t="s">
        <v>15</v>
      </c>
      <c r="BS33" s="3">
        <v>449177</v>
      </c>
      <c r="BT33" s="6">
        <f t="shared" si="24"/>
        <v>0.0051994065242604555</v>
      </c>
    </row>
    <row r="34" spans="2:72" ht="12.75">
      <c r="B34" s="2" t="s">
        <v>31</v>
      </c>
      <c r="C34" s="3">
        <v>4297142</v>
      </c>
      <c r="D34" s="6">
        <f t="shared" si="1"/>
        <v>0.10155126543536498</v>
      </c>
      <c r="E34" s="3">
        <v>0</v>
      </c>
      <c r="F34" s="6">
        <f t="shared" si="22"/>
        <v>0</v>
      </c>
      <c r="G34" s="3">
        <v>0</v>
      </c>
      <c r="H34" s="6">
        <f t="shared" si="2"/>
        <v>0</v>
      </c>
      <c r="I34" s="3">
        <v>0</v>
      </c>
      <c r="J34" s="6">
        <f t="shared" si="3"/>
        <v>0</v>
      </c>
      <c r="K34" s="3">
        <v>4297142</v>
      </c>
      <c r="L34" s="6">
        <f t="shared" si="4"/>
        <v>0.04974116695751034</v>
      </c>
      <c r="O34">
        <f t="shared" si="27"/>
        <v>33</v>
      </c>
      <c r="P34" s="2" t="s">
        <v>58</v>
      </c>
      <c r="Q34" s="3">
        <v>115987</v>
      </c>
      <c r="R34" s="6">
        <f t="shared" si="5"/>
        <v>0.002741037327612557</v>
      </c>
      <c r="AB34">
        <f t="shared" si="25"/>
        <v>33</v>
      </c>
      <c r="AC34" s="2" t="s">
        <v>65</v>
      </c>
      <c r="AD34" s="3">
        <v>85965</v>
      </c>
      <c r="AE34" s="6">
        <f t="shared" si="8"/>
        <v>0.003456280117059602</v>
      </c>
      <c r="AP34">
        <f t="shared" si="26"/>
        <v>33</v>
      </c>
      <c r="AQ34" s="2" t="s">
        <v>4</v>
      </c>
      <c r="AR34" s="3">
        <v>0</v>
      </c>
      <c r="AS34" s="6">
        <f t="shared" si="11"/>
        <v>0</v>
      </c>
      <c r="BC34">
        <f t="shared" si="23"/>
        <v>33</v>
      </c>
      <c r="BD34" s="2" t="s">
        <v>4</v>
      </c>
      <c r="BE34" s="3">
        <v>115311</v>
      </c>
      <c r="BF34" s="6">
        <f t="shared" si="15"/>
        <v>0.008437966083636634</v>
      </c>
      <c r="BR34" s="2" t="s">
        <v>65</v>
      </c>
      <c r="BS34" s="3">
        <v>431940</v>
      </c>
      <c r="BT34" s="6">
        <f t="shared" si="24"/>
        <v>0.004999881236325682</v>
      </c>
    </row>
    <row r="35" spans="2:72" ht="12.75">
      <c r="B35" s="2" t="s">
        <v>32</v>
      </c>
      <c r="C35" s="3">
        <v>736428</v>
      </c>
      <c r="D35" s="6">
        <f t="shared" si="1"/>
        <v>0.01740347312284187</v>
      </c>
      <c r="E35" s="3">
        <v>54800</v>
      </c>
      <c r="F35" s="6">
        <f t="shared" si="22"/>
        <v>0.0022032705218968905</v>
      </c>
      <c r="G35" s="3">
        <v>46908</v>
      </c>
      <c r="H35" s="6">
        <f t="shared" si="2"/>
        <v>0.008471429603409665</v>
      </c>
      <c r="I35" s="3">
        <v>105836</v>
      </c>
      <c r="J35" s="6">
        <f t="shared" si="3"/>
        <v>0.007744626084482546</v>
      </c>
      <c r="K35" s="3">
        <v>943972</v>
      </c>
      <c r="L35" s="6">
        <f t="shared" si="4"/>
        <v>0.010926859958366503</v>
      </c>
      <c r="O35">
        <f t="shared" si="27"/>
        <v>34</v>
      </c>
      <c r="P35" s="2" t="s">
        <v>14</v>
      </c>
      <c r="Q35" s="3">
        <v>113805</v>
      </c>
      <c r="R35" s="6">
        <f t="shared" si="5"/>
        <v>0.002689471691387371</v>
      </c>
      <c r="AB35">
        <f t="shared" si="25"/>
        <v>34</v>
      </c>
      <c r="AC35" s="2" t="s">
        <v>72</v>
      </c>
      <c r="AD35" s="3">
        <v>82072</v>
      </c>
      <c r="AE35" s="6">
        <f t="shared" si="8"/>
        <v>0.0032997594575387154</v>
      </c>
      <c r="AP35">
        <f t="shared" si="26"/>
        <v>34</v>
      </c>
      <c r="AQ35" s="2" t="s">
        <v>6</v>
      </c>
      <c r="AR35" s="3">
        <v>0</v>
      </c>
      <c r="AS35" s="6">
        <f t="shared" si="11"/>
        <v>0</v>
      </c>
      <c r="BC35">
        <f t="shared" si="23"/>
        <v>34</v>
      </c>
      <c r="BD35" s="2" t="s">
        <v>57</v>
      </c>
      <c r="BE35" s="3">
        <v>105841</v>
      </c>
      <c r="BF35" s="6">
        <f t="shared" si="15"/>
        <v>0.007744991963110068</v>
      </c>
      <c r="BR35" s="2" t="s">
        <v>58</v>
      </c>
      <c r="BS35" s="3">
        <v>360249</v>
      </c>
      <c r="BT35" s="6">
        <f t="shared" si="24"/>
        <v>0.004170028743587282</v>
      </c>
    </row>
    <row r="36" spans="2:72" ht="12.75">
      <c r="B36" s="2" t="s">
        <v>33</v>
      </c>
      <c r="C36" s="3">
        <v>784348</v>
      </c>
      <c r="D36" s="6">
        <f t="shared" si="1"/>
        <v>0.018535932008227247</v>
      </c>
      <c r="E36" s="3">
        <v>784348</v>
      </c>
      <c r="F36" s="6">
        <f t="shared" si="22"/>
        <v>0.031535234074977776</v>
      </c>
      <c r="G36" s="3">
        <v>65608</v>
      </c>
      <c r="H36" s="6">
        <f t="shared" si="2"/>
        <v>0.011848587733872715</v>
      </c>
      <c r="I36" s="3">
        <v>98781</v>
      </c>
      <c r="J36" s="6">
        <f t="shared" si="3"/>
        <v>0.0072283713410490795</v>
      </c>
      <c r="K36" s="3">
        <v>1733085</v>
      </c>
      <c r="L36" s="6">
        <f t="shared" si="4"/>
        <v>0.020061163986797925</v>
      </c>
      <c r="O36">
        <f t="shared" si="27"/>
        <v>35</v>
      </c>
      <c r="P36" s="2" t="s">
        <v>1</v>
      </c>
      <c r="Q36" s="3">
        <v>93895</v>
      </c>
      <c r="R36" s="6">
        <f t="shared" si="5"/>
        <v>0.002218952985042988</v>
      </c>
      <c r="AB36">
        <f t="shared" si="25"/>
        <v>35</v>
      </c>
      <c r="AC36" s="2" t="s">
        <v>29</v>
      </c>
      <c r="AD36" s="3">
        <v>78807</v>
      </c>
      <c r="AE36" s="6">
        <f t="shared" si="8"/>
        <v>0.003168487956553435</v>
      </c>
      <c r="AP36">
        <f t="shared" si="26"/>
        <v>35</v>
      </c>
      <c r="AQ36" s="2" t="s">
        <v>8</v>
      </c>
      <c r="AR36" s="3">
        <v>0</v>
      </c>
      <c r="AS36" s="6">
        <f t="shared" si="11"/>
        <v>0</v>
      </c>
      <c r="BC36">
        <f t="shared" si="23"/>
        <v>35</v>
      </c>
      <c r="BD36" s="2" t="s">
        <v>32</v>
      </c>
      <c r="BE36" s="3">
        <v>105836</v>
      </c>
      <c r="BF36" s="6">
        <f t="shared" si="15"/>
        <v>0.007744626084482546</v>
      </c>
      <c r="BR36" s="2" t="s">
        <v>70</v>
      </c>
      <c r="BS36" s="3">
        <v>343868</v>
      </c>
      <c r="BT36" s="6">
        <f t="shared" si="24"/>
        <v>0.003980412003919155</v>
      </c>
    </row>
    <row r="37" spans="2:72" ht="12.75">
      <c r="B37" s="2" t="s">
        <v>34</v>
      </c>
      <c r="C37" s="3">
        <v>187770</v>
      </c>
      <c r="D37" s="6">
        <f t="shared" si="1"/>
        <v>0.004437433324474379</v>
      </c>
      <c r="E37" s="3">
        <v>187771</v>
      </c>
      <c r="F37" s="6">
        <f t="shared" si="22"/>
        <v>0.007549458196479945</v>
      </c>
      <c r="G37" s="3">
        <v>16854</v>
      </c>
      <c r="H37" s="6">
        <f t="shared" si="2"/>
        <v>0.0030437766380119915</v>
      </c>
      <c r="I37" s="3">
        <v>429667</v>
      </c>
      <c r="J37" s="6">
        <f t="shared" si="3"/>
        <v>0.03144119445029444</v>
      </c>
      <c r="K37" s="3">
        <v>822062</v>
      </c>
      <c r="L37" s="6">
        <f t="shared" si="4"/>
        <v>0.009515702108849292</v>
      </c>
      <c r="O37">
        <f t="shared" si="27"/>
        <v>36</v>
      </c>
      <c r="P37" s="2" t="s">
        <v>65</v>
      </c>
      <c r="Q37" s="3">
        <v>85965</v>
      </c>
      <c r="R37" s="6">
        <f t="shared" si="5"/>
        <v>0.0020315490000449485</v>
      </c>
      <c r="AB37">
        <f t="shared" si="25"/>
        <v>36</v>
      </c>
      <c r="AC37" s="2" t="s">
        <v>36</v>
      </c>
      <c r="AD37" s="3">
        <v>68741</v>
      </c>
      <c r="AE37" s="6">
        <f t="shared" si="8"/>
        <v>0.0027637777179874844</v>
      </c>
      <c r="AP37">
        <f t="shared" si="26"/>
        <v>36</v>
      </c>
      <c r="AQ37" s="2" t="s">
        <v>9</v>
      </c>
      <c r="AR37" s="3">
        <v>0</v>
      </c>
      <c r="AS37" s="6">
        <f t="shared" si="11"/>
        <v>0</v>
      </c>
      <c r="BC37">
        <f t="shared" si="23"/>
        <v>36</v>
      </c>
      <c r="BD37" s="2" t="s">
        <v>28</v>
      </c>
      <c r="BE37" s="3">
        <v>105648</v>
      </c>
      <c r="BF37" s="6">
        <f t="shared" si="15"/>
        <v>0.007730869048087721</v>
      </c>
      <c r="BR37" s="2" t="s">
        <v>7</v>
      </c>
      <c r="BS37" s="3">
        <v>342235</v>
      </c>
      <c r="BT37" s="6">
        <f t="shared" si="24"/>
        <v>0.003961509364527296</v>
      </c>
    </row>
    <row r="38" spans="2:72" ht="12.75">
      <c r="B38" s="2" t="s">
        <v>35</v>
      </c>
      <c r="C38" s="3">
        <v>126567</v>
      </c>
      <c r="D38" s="6">
        <f t="shared" si="1"/>
        <v>0.0029910668561471416</v>
      </c>
      <c r="E38" s="3">
        <v>126567</v>
      </c>
      <c r="F38" s="6">
        <f t="shared" si="22"/>
        <v>0.0050887105865861995</v>
      </c>
      <c r="G38" s="3">
        <v>2205</v>
      </c>
      <c r="H38" s="6">
        <f t="shared" si="2"/>
        <v>0.00039821570468829014</v>
      </c>
      <c r="I38" s="3">
        <v>274882</v>
      </c>
      <c r="J38" s="6">
        <f t="shared" si="3"/>
        <v>0.02011468977809754</v>
      </c>
      <c r="K38" s="3">
        <v>530221</v>
      </c>
      <c r="L38" s="6">
        <f t="shared" si="4"/>
        <v>0.00613752379730018</v>
      </c>
      <c r="O38">
        <f t="shared" si="27"/>
        <v>37</v>
      </c>
      <c r="P38" s="2" t="s">
        <v>72</v>
      </c>
      <c r="Q38" s="3">
        <v>82072</v>
      </c>
      <c r="R38" s="6">
        <f t="shared" si="5"/>
        <v>0.0019395485317476766</v>
      </c>
      <c r="AB38">
        <f t="shared" si="25"/>
        <v>37</v>
      </c>
      <c r="AC38" s="2" t="s">
        <v>27</v>
      </c>
      <c r="AD38" s="3">
        <v>58943</v>
      </c>
      <c r="AE38" s="6">
        <f t="shared" si="8"/>
        <v>0.0023698425980322704</v>
      </c>
      <c r="AP38">
        <f t="shared" si="26"/>
        <v>37</v>
      </c>
      <c r="AQ38" s="2" t="s">
        <v>10</v>
      </c>
      <c r="AR38" s="3">
        <v>0</v>
      </c>
      <c r="AS38" s="6">
        <f t="shared" si="11"/>
        <v>0</v>
      </c>
      <c r="BC38">
        <f t="shared" si="23"/>
        <v>37</v>
      </c>
      <c r="BD38" s="2" t="s">
        <v>50</v>
      </c>
      <c r="BE38" s="3">
        <v>102509</v>
      </c>
      <c r="BF38" s="6">
        <f t="shared" si="15"/>
        <v>0.007501170445729443</v>
      </c>
      <c r="BR38" s="2" t="s">
        <v>26</v>
      </c>
      <c r="BS38" s="3">
        <v>327503</v>
      </c>
      <c r="BT38" s="6">
        <f t="shared" si="24"/>
        <v>0.0037909804707606846</v>
      </c>
    </row>
    <row r="39" spans="2:72" ht="12.75">
      <c r="B39" s="2" t="s">
        <v>36</v>
      </c>
      <c r="C39" s="3">
        <v>68741</v>
      </c>
      <c r="D39" s="6">
        <f t="shared" si="1"/>
        <v>0.0016245065993379841</v>
      </c>
      <c r="E39" s="3">
        <v>68741</v>
      </c>
      <c r="F39" s="6">
        <f t="shared" si="22"/>
        <v>0.0027637777179874844</v>
      </c>
      <c r="G39" s="3">
        <v>0</v>
      </c>
      <c r="H39" s="6">
        <f t="shared" si="2"/>
        <v>0</v>
      </c>
      <c r="I39" s="3">
        <v>189734</v>
      </c>
      <c r="J39" s="6">
        <f t="shared" si="3"/>
        <v>0.0138839231028498</v>
      </c>
      <c r="K39" s="3">
        <v>327216</v>
      </c>
      <c r="L39" s="6">
        <f t="shared" si="4"/>
        <v>0.0037876583289937135</v>
      </c>
      <c r="O39">
        <f t="shared" si="27"/>
        <v>38</v>
      </c>
      <c r="P39" s="2" t="s">
        <v>29</v>
      </c>
      <c r="Q39" s="3">
        <v>78806</v>
      </c>
      <c r="R39" s="6">
        <f t="shared" si="5"/>
        <v>0.001862365503373957</v>
      </c>
      <c r="AB39">
        <f t="shared" si="25"/>
        <v>38</v>
      </c>
      <c r="AC39" s="2" t="s">
        <v>32</v>
      </c>
      <c r="AD39" s="3">
        <v>54800</v>
      </c>
      <c r="AE39" s="6">
        <f t="shared" si="8"/>
        <v>0.0022032705218968905</v>
      </c>
      <c r="AP39">
        <f t="shared" si="26"/>
        <v>38</v>
      </c>
      <c r="AQ39" s="2" t="s">
        <v>11</v>
      </c>
      <c r="AR39" s="3">
        <v>0</v>
      </c>
      <c r="AS39" s="6">
        <f t="shared" si="11"/>
        <v>0</v>
      </c>
      <c r="BC39">
        <f t="shared" si="23"/>
        <v>38</v>
      </c>
      <c r="BD39" s="2" t="s">
        <v>33</v>
      </c>
      <c r="BE39" s="3">
        <v>98781</v>
      </c>
      <c r="BF39" s="6">
        <f t="shared" si="15"/>
        <v>0.0072283713410490795</v>
      </c>
      <c r="BR39" s="2" t="s">
        <v>36</v>
      </c>
      <c r="BS39" s="3">
        <v>327216</v>
      </c>
      <c r="BT39" s="6">
        <f t="shared" si="24"/>
        <v>0.0037876583289937135</v>
      </c>
    </row>
    <row r="40" spans="2:72" ht="12.75">
      <c r="B40" s="2" t="s">
        <v>37</v>
      </c>
      <c r="C40" s="3">
        <v>134329</v>
      </c>
      <c r="D40" s="6">
        <f t="shared" si="1"/>
        <v>0.0031745006180077693</v>
      </c>
      <c r="E40" s="3">
        <v>134329</v>
      </c>
      <c r="F40" s="6">
        <f t="shared" si="22"/>
        <v>0.005400786969632982</v>
      </c>
      <c r="G40" s="3">
        <v>6296</v>
      </c>
      <c r="H40" s="6">
        <f t="shared" si="2"/>
        <v>0.001137036769486383</v>
      </c>
      <c r="I40" s="3">
        <v>344743</v>
      </c>
      <c r="J40" s="6">
        <f t="shared" si="3"/>
        <v>0.02522681913755968</v>
      </c>
      <c r="K40" s="3">
        <v>619697</v>
      </c>
      <c r="L40" s="6">
        <f t="shared" si="4"/>
        <v>0.007173244900929103</v>
      </c>
      <c r="O40">
        <f t="shared" si="27"/>
        <v>39</v>
      </c>
      <c r="P40" s="2" t="s">
        <v>36</v>
      </c>
      <c r="Q40" s="3">
        <v>68741</v>
      </c>
      <c r="R40" s="6">
        <f t="shared" si="5"/>
        <v>0.0016245065993379841</v>
      </c>
      <c r="AB40">
        <f t="shared" si="25"/>
        <v>39</v>
      </c>
      <c r="AC40" s="2" t="s">
        <v>28</v>
      </c>
      <c r="AD40" s="3">
        <v>54548</v>
      </c>
      <c r="AE40" s="6">
        <f t="shared" si="8"/>
        <v>0.0021931386939494815</v>
      </c>
      <c r="AP40">
        <f t="shared" si="26"/>
        <v>39</v>
      </c>
      <c r="AQ40" s="2" t="s">
        <v>12</v>
      </c>
      <c r="AR40" s="3">
        <v>0</v>
      </c>
      <c r="AS40" s="6">
        <f t="shared" si="11"/>
        <v>0</v>
      </c>
      <c r="BC40">
        <f t="shared" si="23"/>
        <v>39</v>
      </c>
      <c r="BD40" s="2" t="s">
        <v>60</v>
      </c>
      <c r="BE40" s="3">
        <v>87769</v>
      </c>
      <c r="BF40" s="6">
        <f t="shared" si="15"/>
        <v>0.006422560251794745</v>
      </c>
      <c r="BR40" s="2" t="s">
        <v>20</v>
      </c>
      <c r="BS40" s="3">
        <v>305175</v>
      </c>
      <c r="BT40" s="6">
        <f t="shared" si="24"/>
        <v>0.0035325247865344495</v>
      </c>
    </row>
    <row r="41" spans="2:72" ht="12.75">
      <c r="B41" s="2" t="s">
        <v>38</v>
      </c>
      <c r="C41" s="3">
        <v>12776</v>
      </c>
      <c r="D41" s="6">
        <f t="shared" si="1"/>
        <v>0.00030192601668788767</v>
      </c>
      <c r="E41" s="3">
        <v>12776</v>
      </c>
      <c r="F41" s="6">
        <f t="shared" si="22"/>
        <v>0.000513667594667056</v>
      </c>
      <c r="G41" s="3">
        <v>0</v>
      </c>
      <c r="H41" s="6">
        <f t="shared" si="2"/>
        <v>0</v>
      </c>
      <c r="I41" s="3">
        <v>1163</v>
      </c>
      <c r="J41" s="6">
        <f t="shared" si="3"/>
        <v>8.510336876160475E-05</v>
      </c>
      <c r="K41" s="3">
        <v>26715</v>
      </c>
      <c r="L41" s="6">
        <f t="shared" si="4"/>
        <v>0.0003092369940927921</v>
      </c>
      <c r="O41">
        <f t="shared" si="27"/>
        <v>40</v>
      </c>
      <c r="P41" s="2" t="s">
        <v>27</v>
      </c>
      <c r="Q41" s="3">
        <v>58943</v>
      </c>
      <c r="R41" s="6">
        <f t="shared" si="5"/>
        <v>0.0013929575142168256</v>
      </c>
      <c r="AB41">
        <f t="shared" si="25"/>
        <v>40</v>
      </c>
      <c r="AC41" s="2" t="s">
        <v>69</v>
      </c>
      <c r="AD41" s="3">
        <v>39168</v>
      </c>
      <c r="AE41" s="6">
        <f t="shared" si="8"/>
        <v>0.001574775543825865</v>
      </c>
      <c r="AP41">
        <f t="shared" si="26"/>
        <v>40</v>
      </c>
      <c r="AQ41" s="2" t="s">
        <v>13</v>
      </c>
      <c r="AR41" s="3">
        <v>0</v>
      </c>
      <c r="AS41" s="6">
        <f t="shared" si="11"/>
        <v>0</v>
      </c>
      <c r="BC41">
        <f t="shared" si="23"/>
        <v>40</v>
      </c>
      <c r="BD41" s="2" t="s">
        <v>44</v>
      </c>
      <c r="BE41" s="3">
        <v>82266</v>
      </c>
      <c r="BF41" s="6">
        <f t="shared" si="15"/>
        <v>0.00601987423434409</v>
      </c>
      <c r="BR41" s="2" t="s">
        <v>42</v>
      </c>
      <c r="BS41" s="3">
        <v>289334</v>
      </c>
      <c r="BT41" s="6">
        <f t="shared" si="24"/>
        <v>0.0033491587665672434</v>
      </c>
    </row>
    <row r="42" spans="2:72" ht="12.75">
      <c r="B42" s="2" t="s">
        <v>39</v>
      </c>
      <c r="C42" s="3">
        <v>1665615</v>
      </c>
      <c r="D42" s="6">
        <f t="shared" si="1"/>
        <v>0.03936228101797089</v>
      </c>
      <c r="E42" s="3">
        <v>1665615</v>
      </c>
      <c r="F42" s="6">
        <f t="shared" si="22"/>
        <v>0.06696716113739579</v>
      </c>
      <c r="G42" s="3">
        <v>636218</v>
      </c>
      <c r="H42" s="6">
        <f t="shared" si="2"/>
        <v>0.11489886585277757</v>
      </c>
      <c r="I42" s="3">
        <v>258604</v>
      </c>
      <c r="J42" s="6">
        <f t="shared" si="3"/>
        <v>0.01892353531833709</v>
      </c>
      <c r="K42" s="3">
        <v>4226052</v>
      </c>
      <c r="L42" s="6">
        <f t="shared" si="4"/>
        <v>0.04891827128429093</v>
      </c>
      <c r="O42">
        <f t="shared" si="27"/>
        <v>41</v>
      </c>
      <c r="P42" s="2" t="s">
        <v>28</v>
      </c>
      <c r="Q42" s="3">
        <v>54548</v>
      </c>
      <c r="R42" s="6">
        <f t="shared" si="5"/>
        <v>0.0012890936410684796</v>
      </c>
      <c r="AB42">
        <f t="shared" si="25"/>
        <v>41</v>
      </c>
      <c r="AC42" s="2" t="s">
        <v>26</v>
      </c>
      <c r="AD42" s="3">
        <v>34732</v>
      </c>
      <c r="AE42" s="6">
        <f t="shared" si="8"/>
        <v>0.0013964232074182993</v>
      </c>
      <c r="AP42">
        <f t="shared" si="26"/>
        <v>41</v>
      </c>
      <c r="AQ42" s="2" t="s">
        <v>17</v>
      </c>
      <c r="AR42" s="3">
        <v>0</v>
      </c>
      <c r="AS42" s="6">
        <f t="shared" si="11"/>
        <v>0</v>
      </c>
      <c r="BC42">
        <f t="shared" si="23"/>
        <v>41</v>
      </c>
      <c r="BD42" s="2" t="s">
        <v>62</v>
      </c>
      <c r="BE42" s="3">
        <v>73784</v>
      </c>
      <c r="BF42" s="6">
        <f t="shared" si="15"/>
        <v>0.00539919773061586</v>
      </c>
      <c r="BR42" s="2" t="s">
        <v>49</v>
      </c>
      <c r="BS42" s="3">
        <v>269994</v>
      </c>
      <c r="BT42" s="6">
        <f t="shared" si="24"/>
        <v>0.0031252903980194388</v>
      </c>
    </row>
    <row r="43" spans="2:72" ht="12.75">
      <c r="B43" s="2" t="s">
        <v>40</v>
      </c>
      <c r="C43" s="3">
        <v>25626</v>
      </c>
      <c r="D43" s="6">
        <f t="shared" si="1"/>
        <v>0.0006056008221386826</v>
      </c>
      <c r="E43" s="3">
        <v>25627</v>
      </c>
      <c r="F43" s="6">
        <f t="shared" si="22"/>
        <v>0.00103035061431846</v>
      </c>
      <c r="G43" s="3">
        <v>0</v>
      </c>
      <c r="H43" s="6">
        <f t="shared" si="2"/>
        <v>0</v>
      </c>
      <c r="I43" s="3">
        <v>0</v>
      </c>
      <c r="J43" s="6">
        <f t="shared" si="3"/>
        <v>0</v>
      </c>
      <c r="K43" s="3">
        <v>51253</v>
      </c>
      <c r="L43" s="6">
        <f t="shared" si="4"/>
        <v>0.0005932743274653892</v>
      </c>
      <c r="O43">
        <f t="shared" si="27"/>
        <v>42</v>
      </c>
      <c r="P43" s="2" t="s">
        <v>69</v>
      </c>
      <c r="Q43" s="3">
        <v>39168</v>
      </c>
      <c r="R43" s="6">
        <f t="shared" si="5"/>
        <v>0.0009256291657507189</v>
      </c>
      <c r="AB43">
        <f t="shared" si="25"/>
        <v>42</v>
      </c>
      <c r="AC43" s="2" t="s">
        <v>40</v>
      </c>
      <c r="AD43" s="3">
        <v>25627</v>
      </c>
      <c r="AE43" s="6">
        <f t="shared" si="8"/>
        <v>0.00103035061431846</v>
      </c>
      <c r="AP43">
        <f t="shared" si="26"/>
        <v>42</v>
      </c>
      <c r="AQ43" s="2" t="s">
        <v>86</v>
      </c>
      <c r="AR43" s="3">
        <v>0</v>
      </c>
      <c r="AS43" s="6">
        <f t="shared" si="11"/>
        <v>0</v>
      </c>
      <c r="BC43">
        <f t="shared" si="23"/>
        <v>42</v>
      </c>
      <c r="BD43" s="2" t="s">
        <v>17</v>
      </c>
      <c r="BE43" s="3">
        <v>68879</v>
      </c>
      <c r="BF43" s="6">
        <f t="shared" si="15"/>
        <v>0.0050402707970168305</v>
      </c>
      <c r="BR43" s="2" t="s">
        <v>28</v>
      </c>
      <c r="BS43" s="3">
        <v>214744</v>
      </c>
      <c r="BT43" s="6">
        <f t="shared" si="24"/>
        <v>0.0024857491693603797</v>
      </c>
    </row>
    <row r="44" spans="2:72" ht="12.75">
      <c r="B44" s="2" t="s">
        <v>41</v>
      </c>
      <c r="C44" s="3">
        <v>24401</v>
      </c>
      <c r="D44" s="6">
        <f t="shared" si="1"/>
        <v>0.0005766512784283928</v>
      </c>
      <c r="E44" s="3">
        <v>24401</v>
      </c>
      <c r="F44" s="6">
        <f t="shared" si="22"/>
        <v>0.0009810584672409858</v>
      </c>
      <c r="G44" s="3">
        <v>78309</v>
      </c>
      <c r="H44" s="6">
        <f t="shared" si="2"/>
        <v>0.01414234631221556</v>
      </c>
      <c r="I44" s="3">
        <v>0</v>
      </c>
      <c r="J44" s="6">
        <f t="shared" si="3"/>
        <v>0</v>
      </c>
      <c r="K44" s="3">
        <v>127111</v>
      </c>
      <c r="L44" s="6">
        <f t="shared" si="4"/>
        <v>0.001471361540562564</v>
      </c>
      <c r="O44">
        <f t="shared" si="27"/>
        <v>43</v>
      </c>
      <c r="P44" s="2" t="s">
        <v>26</v>
      </c>
      <c r="Q44" s="3">
        <v>34732</v>
      </c>
      <c r="R44" s="6">
        <f t="shared" si="5"/>
        <v>0.0008207963690986</v>
      </c>
      <c r="AB44">
        <f t="shared" si="25"/>
        <v>43</v>
      </c>
      <c r="AC44" s="2" t="s">
        <v>41</v>
      </c>
      <c r="AD44" s="3">
        <v>24401</v>
      </c>
      <c r="AE44" s="6">
        <f t="shared" si="8"/>
        <v>0.0009810584672409858</v>
      </c>
      <c r="AP44">
        <f t="shared" si="26"/>
        <v>43</v>
      </c>
      <c r="AQ44" s="2" t="s">
        <v>19</v>
      </c>
      <c r="AR44" s="3">
        <v>0</v>
      </c>
      <c r="AS44" s="6">
        <f t="shared" si="11"/>
        <v>0</v>
      </c>
      <c r="BC44">
        <f t="shared" si="23"/>
        <v>43</v>
      </c>
      <c r="BD44" s="2" t="s">
        <v>48</v>
      </c>
      <c r="BE44" s="3">
        <v>61281</v>
      </c>
      <c r="BF44" s="6">
        <f t="shared" si="15"/>
        <v>0.004484281634634481</v>
      </c>
      <c r="BR44" s="2" t="s">
        <v>29</v>
      </c>
      <c r="BS44" s="3">
        <v>198843</v>
      </c>
      <c r="BT44" s="6">
        <f t="shared" si="24"/>
        <v>0.00230168862498196</v>
      </c>
    </row>
    <row r="45" spans="2:72" ht="12.75">
      <c r="B45" s="2" t="s">
        <v>42</v>
      </c>
      <c r="C45" s="3">
        <v>0</v>
      </c>
      <c r="D45" s="6">
        <f t="shared" si="1"/>
        <v>0</v>
      </c>
      <c r="E45" s="3">
        <v>0</v>
      </c>
      <c r="F45" s="6">
        <f t="shared" si="22"/>
        <v>0</v>
      </c>
      <c r="G45" s="3">
        <v>0</v>
      </c>
      <c r="H45" s="6">
        <f t="shared" si="2"/>
        <v>0</v>
      </c>
      <c r="I45" s="3">
        <v>289334</v>
      </c>
      <c r="J45" s="6">
        <f t="shared" si="3"/>
        <v>0.021172225363086973</v>
      </c>
      <c r="K45" s="3">
        <v>289334</v>
      </c>
      <c r="L45" s="6">
        <f t="shared" si="4"/>
        <v>0.0033491587665672434</v>
      </c>
      <c r="O45">
        <f t="shared" si="27"/>
        <v>44</v>
      </c>
      <c r="P45" s="2" t="s">
        <v>40</v>
      </c>
      <c r="Q45" s="3">
        <v>25626</v>
      </c>
      <c r="R45" s="6">
        <f t="shared" si="5"/>
        <v>0.0006056008221386826</v>
      </c>
      <c r="AB45">
        <f t="shared" si="25"/>
        <v>44</v>
      </c>
      <c r="AC45" s="2" t="s">
        <v>60</v>
      </c>
      <c r="AD45" s="3">
        <v>14484</v>
      </c>
      <c r="AE45" s="6">
        <f t="shared" si="8"/>
        <v>0.000582338872977273</v>
      </c>
      <c r="AP45">
        <f t="shared" si="26"/>
        <v>44</v>
      </c>
      <c r="AQ45" s="2" t="s">
        <v>20</v>
      </c>
      <c r="AR45" s="3">
        <v>0</v>
      </c>
      <c r="AS45" s="6">
        <f t="shared" si="11"/>
        <v>0</v>
      </c>
      <c r="BC45">
        <f t="shared" si="23"/>
        <v>44</v>
      </c>
      <c r="BD45" s="2" t="s">
        <v>7</v>
      </c>
      <c r="BE45" s="3">
        <v>51892</v>
      </c>
      <c r="BF45" s="6">
        <f t="shared" si="15"/>
        <v>0.0037972347478737694</v>
      </c>
      <c r="BR45" s="2" t="s">
        <v>72</v>
      </c>
      <c r="BS45" s="3">
        <v>196652</v>
      </c>
      <c r="BT45" s="6">
        <f t="shared" si="24"/>
        <v>0.002276326908565815</v>
      </c>
    </row>
    <row r="46" spans="2:72" ht="12.75">
      <c r="B46" s="2" t="s">
        <v>43</v>
      </c>
      <c r="C46" s="3">
        <v>593151</v>
      </c>
      <c r="D46" s="6">
        <f t="shared" si="1"/>
        <v>0.014017510858205797</v>
      </c>
      <c r="E46" s="3">
        <v>593151</v>
      </c>
      <c r="F46" s="6">
        <f t="shared" si="22"/>
        <v>0.02384803126521282</v>
      </c>
      <c r="G46" s="3">
        <v>93172</v>
      </c>
      <c r="H46" s="6">
        <f t="shared" si="2"/>
        <v>0.016826554937513546</v>
      </c>
      <c r="I46" s="3">
        <v>582383</v>
      </c>
      <c r="J46" s="6">
        <f t="shared" si="3"/>
        <v>0.04261629854642275</v>
      </c>
      <c r="K46" s="3">
        <v>1861857</v>
      </c>
      <c r="L46" s="6">
        <f t="shared" si="4"/>
        <v>0.021551752278144248</v>
      </c>
      <c r="O46">
        <f t="shared" si="27"/>
        <v>45</v>
      </c>
      <c r="P46" s="2" t="s">
        <v>41</v>
      </c>
      <c r="Q46" s="3">
        <v>24401</v>
      </c>
      <c r="R46" s="6">
        <f t="shared" si="5"/>
        <v>0.0005766512784283928</v>
      </c>
      <c r="AB46">
        <f t="shared" si="25"/>
        <v>45</v>
      </c>
      <c r="AC46" s="2" t="s">
        <v>38</v>
      </c>
      <c r="AD46" s="3">
        <v>12776</v>
      </c>
      <c r="AE46" s="6">
        <f t="shared" si="8"/>
        <v>0.000513667594667056</v>
      </c>
      <c r="AP46">
        <f t="shared" si="26"/>
        <v>45</v>
      </c>
      <c r="AQ46" s="2" t="s">
        <v>26</v>
      </c>
      <c r="AR46" s="3">
        <v>0</v>
      </c>
      <c r="AS46" s="6">
        <f t="shared" si="11"/>
        <v>0</v>
      </c>
      <c r="BC46">
        <f t="shared" si="23"/>
        <v>45</v>
      </c>
      <c r="BD46" s="2" t="s">
        <v>66</v>
      </c>
      <c r="BE46" s="3">
        <v>49946</v>
      </c>
      <c r="BF46" s="6">
        <f t="shared" si="15"/>
        <v>0.003654834786042228</v>
      </c>
      <c r="BR46" s="2" t="s">
        <v>27</v>
      </c>
      <c r="BS46" s="3">
        <v>128191</v>
      </c>
      <c r="BT46" s="6">
        <f t="shared" si="24"/>
        <v>0.0014838629799644061</v>
      </c>
    </row>
    <row r="47" spans="2:72" ht="12.75">
      <c r="B47" s="2" t="s">
        <v>44</v>
      </c>
      <c r="C47" s="3">
        <v>5615</v>
      </c>
      <c r="D47" s="6">
        <f t="shared" si="1"/>
        <v>0.00013269525545573648</v>
      </c>
      <c r="E47" s="3">
        <v>5615</v>
      </c>
      <c r="F47" s="6">
        <f t="shared" si="22"/>
        <v>0.00022575481716151534</v>
      </c>
      <c r="G47" s="3">
        <v>0</v>
      </c>
      <c r="H47" s="6">
        <f t="shared" si="2"/>
        <v>0</v>
      </c>
      <c r="I47" s="3">
        <v>82266</v>
      </c>
      <c r="J47" s="6">
        <f t="shared" si="3"/>
        <v>0.00601987423434409</v>
      </c>
      <c r="K47" s="3">
        <v>93496</v>
      </c>
      <c r="L47" s="6">
        <f t="shared" si="4"/>
        <v>0.0010822542391802242</v>
      </c>
      <c r="O47">
        <f t="shared" si="27"/>
        <v>46</v>
      </c>
      <c r="P47" s="2" t="s">
        <v>60</v>
      </c>
      <c r="Q47" s="3">
        <v>14484</v>
      </c>
      <c r="R47" s="6">
        <f t="shared" si="5"/>
        <v>0.0003422899519182346</v>
      </c>
      <c r="AB47">
        <f t="shared" si="25"/>
        <v>46</v>
      </c>
      <c r="AC47" s="2" t="s">
        <v>52</v>
      </c>
      <c r="AD47" s="3">
        <v>11855</v>
      </c>
      <c r="AE47" s="6">
        <f t="shared" si="8"/>
        <v>0.00047663817585926344</v>
      </c>
      <c r="AP47">
        <f t="shared" si="26"/>
        <v>46</v>
      </c>
      <c r="AQ47" s="2" t="s">
        <v>28</v>
      </c>
      <c r="AR47" s="3">
        <v>0</v>
      </c>
      <c r="AS47" s="6">
        <f t="shared" si="11"/>
        <v>0</v>
      </c>
      <c r="BC47">
        <f t="shared" si="23"/>
        <v>46</v>
      </c>
      <c r="BD47" s="2" t="s">
        <v>52</v>
      </c>
      <c r="BE47" s="3">
        <v>46764</v>
      </c>
      <c r="BF47" s="6">
        <f t="shared" si="15"/>
        <v>0.003421989627487261</v>
      </c>
      <c r="BR47" s="2" t="s">
        <v>41</v>
      </c>
      <c r="BS47" s="3">
        <v>127111</v>
      </c>
      <c r="BT47" s="6">
        <f t="shared" si="24"/>
        <v>0.001471361540562564</v>
      </c>
    </row>
    <row r="48" spans="2:72" ht="12.75">
      <c r="B48" s="2" t="s">
        <v>45</v>
      </c>
      <c r="C48" s="3">
        <v>306</v>
      </c>
      <c r="D48" s="6">
        <f t="shared" si="1"/>
        <v>7.231477857427491E-06</v>
      </c>
      <c r="E48" s="3">
        <v>307</v>
      </c>
      <c r="F48" s="6">
        <f t="shared" si="22"/>
        <v>1.2343139602597544E-05</v>
      </c>
      <c r="G48" s="3">
        <v>0</v>
      </c>
      <c r="H48" s="6">
        <f t="shared" si="2"/>
        <v>0</v>
      </c>
      <c r="I48" s="3">
        <v>15315</v>
      </c>
      <c r="J48" s="6">
        <f t="shared" si="3"/>
        <v>0.001120686236099722</v>
      </c>
      <c r="K48" s="3">
        <v>15928</v>
      </c>
      <c r="L48" s="6">
        <f t="shared" si="4"/>
        <v>0.00018437308036346593</v>
      </c>
      <c r="O48">
        <f t="shared" si="27"/>
        <v>47</v>
      </c>
      <c r="P48" s="2" t="s">
        <v>38</v>
      </c>
      <c r="Q48" s="3">
        <v>12776</v>
      </c>
      <c r="R48" s="6">
        <f t="shared" si="5"/>
        <v>0.00030192601668788767</v>
      </c>
      <c r="AB48">
        <f t="shared" si="25"/>
        <v>47</v>
      </c>
      <c r="AC48" s="2" t="s">
        <v>54</v>
      </c>
      <c r="AD48" s="3">
        <v>7846</v>
      </c>
      <c r="AE48" s="6">
        <f t="shared" si="8"/>
        <v>0.0003154536590292519</v>
      </c>
      <c r="AP48">
        <f t="shared" si="26"/>
        <v>47</v>
      </c>
      <c r="AQ48" s="2" t="s">
        <v>29</v>
      </c>
      <c r="AR48" s="3">
        <v>0</v>
      </c>
      <c r="AS48" s="6">
        <f t="shared" si="11"/>
        <v>0</v>
      </c>
      <c r="BC48">
        <f t="shared" si="23"/>
        <v>47</v>
      </c>
      <c r="BD48" s="2" t="s">
        <v>70</v>
      </c>
      <c r="BE48" s="3">
        <v>46530</v>
      </c>
      <c r="BF48" s="6">
        <f t="shared" si="15"/>
        <v>0.003404866507719234</v>
      </c>
      <c r="BR48" s="2" t="s">
        <v>56</v>
      </c>
      <c r="BS48" s="3">
        <v>125176</v>
      </c>
      <c r="BT48" s="6">
        <f t="shared" si="24"/>
        <v>0.00144896312830093</v>
      </c>
    </row>
    <row r="49" spans="2:72" ht="12.75">
      <c r="B49" s="2" t="s">
        <v>46</v>
      </c>
      <c r="C49" s="3">
        <v>1754023</v>
      </c>
      <c r="D49" s="6">
        <f t="shared" si="1"/>
        <v>0.04145156367947235</v>
      </c>
      <c r="E49" s="3">
        <v>1754023</v>
      </c>
      <c r="F49" s="6">
        <f t="shared" si="22"/>
        <v>0.07052166369761222</v>
      </c>
      <c r="G49" s="3">
        <v>347122</v>
      </c>
      <c r="H49" s="6">
        <f t="shared" si="2"/>
        <v>0.06268908473596764</v>
      </c>
      <c r="I49" s="3">
        <v>650504</v>
      </c>
      <c r="J49" s="6">
        <f t="shared" si="3"/>
        <v>0.047601102143507254</v>
      </c>
      <c r="K49" s="3">
        <v>4505672</v>
      </c>
      <c r="L49" s="6">
        <f t="shared" si="4"/>
        <v>0.05215498654868271</v>
      </c>
      <c r="O49">
        <f t="shared" si="27"/>
        <v>48</v>
      </c>
      <c r="P49" s="2" t="s">
        <v>52</v>
      </c>
      <c r="Q49" s="3">
        <v>11855</v>
      </c>
      <c r="R49" s="6">
        <f t="shared" si="5"/>
        <v>0.0002801606862738657</v>
      </c>
      <c r="AB49">
        <f t="shared" si="25"/>
        <v>48</v>
      </c>
      <c r="AC49" s="2" t="s">
        <v>44</v>
      </c>
      <c r="AD49" s="3">
        <v>5615</v>
      </c>
      <c r="AE49" s="6">
        <f t="shared" si="8"/>
        <v>0.00022575481716151534</v>
      </c>
      <c r="AP49">
        <f t="shared" si="26"/>
        <v>48</v>
      </c>
      <c r="AQ49" s="2" t="s">
        <v>30</v>
      </c>
      <c r="AR49" s="3">
        <v>0</v>
      </c>
      <c r="AS49" s="6">
        <f t="shared" si="11"/>
        <v>0</v>
      </c>
      <c r="BC49">
        <f t="shared" si="23"/>
        <v>48</v>
      </c>
      <c r="BD49" s="2" t="s">
        <v>47</v>
      </c>
      <c r="BE49" s="3">
        <v>43506</v>
      </c>
      <c r="BF49" s="6">
        <f t="shared" si="15"/>
        <v>0.003183583113793961</v>
      </c>
      <c r="BR49" s="2" t="s">
        <v>60</v>
      </c>
      <c r="BS49" s="3">
        <v>116737</v>
      </c>
      <c r="BT49" s="6">
        <f t="shared" si="24"/>
        <v>0.001351278269863757</v>
      </c>
    </row>
    <row r="50" spans="2:72" ht="12.75">
      <c r="B50" s="2" t="s">
        <v>47</v>
      </c>
      <c r="C50" s="3">
        <v>67</v>
      </c>
      <c r="D50" s="6">
        <f t="shared" si="1"/>
        <v>1.5833627988485029E-06</v>
      </c>
      <c r="E50" s="3">
        <v>67</v>
      </c>
      <c r="F50" s="6">
        <f t="shared" si="22"/>
        <v>2.6937796526841543E-06</v>
      </c>
      <c r="G50" s="3">
        <v>290</v>
      </c>
      <c r="H50" s="6">
        <f t="shared" si="2"/>
        <v>5.237304052589757E-05</v>
      </c>
      <c r="I50" s="3">
        <v>43506</v>
      </c>
      <c r="J50" s="6">
        <f t="shared" si="3"/>
        <v>0.003183583113793961</v>
      </c>
      <c r="K50" s="3">
        <v>43930</v>
      </c>
      <c r="L50" s="6">
        <f t="shared" si="4"/>
        <v>0.0005085076230767866</v>
      </c>
      <c r="O50">
        <f t="shared" si="27"/>
        <v>49</v>
      </c>
      <c r="P50" s="2" t="s">
        <v>54</v>
      </c>
      <c r="Q50" s="3">
        <v>7846</v>
      </c>
      <c r="R50" s="6">
        <f t="shared" si="5"/>
        <v>0.00018541887342933365</v>
      </c>
      <c r="AB50">
        <f t="shared" si="25"/>
        <v>49</v>
      </c>
      <c r="AC50" s="2" t="s">
        <v>62</v>
      </c>
      <c r="AD50" s="3">
        <v>5605</v>
      </c>
      <c r="AE50" s="6">
        <f t="shared" si="8"/>
        <v>0.00022535276049693561</v>
      </c>
      <c r="AP50">
        <f t="shared" si="26"/>
        <v>49</v>
      </c>
      <c r="AQ50" s="2" t="s">
        <v>31</v>
      </c>
      <c r="AR50" s="3">
        <v>0</v>
      </c>
      <c r="AS50" s="6">
        <f t="shared" si="11"/>
        <v>0</v>
      </c>
      <c r="BC50">
        <f t="shared" si="23"/>
        <v>49</v>
      </c>
      <c r="BD50" s="2" t="s">
        <v>29</v>
      </c>
      <c r="BE50" s="3">
        <v>41230</v>
      </c>
      <c r="BF50" s="6">
        <f t="shared" si="15"/>
        <v>0.003017035162545971</v>
      </c>
      <c r="BR50" s="2" t="s">
        <v>4</v>
      </c>
      <c r="BS50" s="3">
        <v>115311</v>
      </c>
      <c r="BT50" s="6">
        <f t="shared" si="24"/>
        <v>0.0013347717396905837</v>
      </c>
    </row>
    <row r="51" spans="2:72" ht="12.75">
      <c r="B51" s="2" t="s">
        <v>48</v>
      </c>
      <c r="C51" s="3">
        <v>0</v>
      </c>
      <c r="D51" s="6">
        <f t="shared" si="1"/>
        <v>0</v>
      </c>
      <c r="E51" s="3">
        <v>0</v>
      </c>
      <c r="F51" s="6">
        <f t="shared" si="22"/>
        <v>0</v>
      </c>
      <c r="G51" s="3">
        <v>0</v>
      </c>
      <c r="H51" s="6">
        <f t="shared" si="2"/>
        <v>0</v>
      </c>
      <c r="I51" s="3">
        <v>61281</v>
      </c>
      <c r="J51" s="6">
        <f t="shared" si="3"/>
        <v>0.004484281634634481</v>
      </c>
      <c r="K51" s="3">
        <v>61281</v>
      </c>
      <c r="L51" s="6">
        <f t="shared" si="4"/>
        <v>0.0007093525073928651</v>
      </c>
      <c r="O51">
        <f t="shared" si="27"/>
        <v>50</v>
      </c>
      <c r="P51" s="2" t="s">
        <v>44</v>
      </c>
      <c r="Q51" s="3">
        <v>5615</v>
      </c>
      <c r="R51" s="6">
        <f t="shared" si="5"/>
        <v>0.00013269525545573648</v>
      </c>
      <c r="AB51">
        <f t="shared" si="25"/>
        <v>50</v>
      </c>
      <c r="AC51" s="2" t="s">
        <v>10</v>
      </c>
      <c r="AD51" s="3">
        <v>5120</v>
      </c>
      <c r="AE51" s="6">
        <f t="shared" si="8"/>
        <v>0.00020585301226481897</v>
      </c>
      <c r="AP51">
        <f t="shared" si="26"/>
        <v>50</v>
      </c>
      <c r="AQ51" s="2" t="s">
        <v>36</v>
      </c>
      <c r="AR51" s="3">
        <v>0</v>
      </c>
      <c r="AS51" s="6">
        <f t="shared" si="11"/>
        <v>0</v>
      </c>
      <c r="BC51">
        <f t="shared" si="23"/>
        <v>50</v>
      </c>
      <c r="BD51" s="2" t="s">
        <v>0</v>
      </c>
      <c r="BE51" s="3">
        <v>35854</v>
      </c>
      <c r="BF51" s="6">
        <f t="shared" si="15"/>
        <v>0.002623642462234374</v>
      </c>
      <c r="BR51" s="2" t="s">
        <v>57</v>
      </c>
      <c r="BS51" s="3">
        <v>105841</v>
      </c>
      <c r="BT51" s="6">
        <f t="shared" si="24"/>
        <v>0.001225152636787393</v>
      </c>
    </row>
    <row r="52" spans="2:72" ht="12.75">
      <c r="B52" s="2" t="s">
        <v>49</v>
      </c>
      <c r="C52" s="3">
        <v>0</v>
      </c>
      <c r="D52" s="6">
        <f t="shared" si="1"/>
        <v>0</v>
      </c>
      <c r="E52" s="3">
        <v>0</v>
      </c>
      <c r="F52" s="6">
        <f t="shared" si="22"/>
        <v>0</v>
      </c>
      <c r="G52" s="3">
        <v>0</v>
      </c>
      <c r="H52" s="6">
        <f t="shared" si="2"/>
        <v>0</v>
      </c>
      <c r="I52" s="3">
        <v>269994</v>
      </c>
      <c r="J52" s="6">
        <f t="shared" si="3"/>
        <v>0.019757006831832083</v>
      </c>
      <c r="K52" s="3">
        <v>269994</v>
      </c>
      <c r="L52" s="6">
        <f t="shared" si="4"/>
        <v>0.0031252903980194388</v>
      </c>
      <c r="O52">
        <f t="shared" si="27"/>
        <v>51</v>
      </c>
      <c r="P52" s="2" t="s">
        <v>62</v>
      </c>
      <c r="Q52" s="3">
        <v>5605</v>
      </c>
      <c r="R52" s="6">
        <f t="shared" si="5"/>
        <v>0.0001324589326499382</v>
      </c>
      <c r="AB52">
        <f t="shared" si="25"/>
        <v>51</v>
      </c>
      <c r="AC52" s="2" t="s">
        <v>9</v>
      </c>
      <c r="AD52" s="3">
        <v>4146</v>
      </c>
      <c r="AE52" s="6">
        <f t="shared" si="8"/>
        <v>0.0001666926931347538</v>
      </c>
      <c r="AP52">
        <f t="shared" si="26"/>
        <v>51</v>
      </c>
      <c r="AQ52" s="2" t="s">
        <v>38</v>
      </c>
      <c r="AR52" s="3">
        <v>0</v>
      </c>
      <c r="AS52" s="6">
        <f t="shared" si="11"/>
        <v>0</v>
      </c>
      <c r="BC52">
        <f t="shared" si="23"/>
        <v>51</v>
      </c>
      <c r="BD52" s="2" t="s">
        <v>72</v>
      </c>
      <c r="BE52" s="3">
        <v>32508</v>
      </c>
      <c r="BF52" s="6">
        <f t="shared" si="15"/>
        <v>0.002378796484696687</v>
      </c>
      <c r="BR52" s="2" t="s">
        <v>44</v>
      </c>
      <c r="BS52" s="3">
        <v>93496</v>
      </c>
      <c r="BT52" s="6">
        <f t="shared" si="24"/>
        <v>0.0010822542391802242</v>
      </c>
    </row>
    <row r="53" spans="2:72" ht="12.75">
      <c r="B53" s="2" t="s">
        <v>50</v>
      </c>
      <c r="C53" s="3">
        <v>1314522</v>
      </c>
      <c r="D53" s="6">
        <f t="shared" si="1"/>
        <v>0.03106515273235719</v>
      </c>
      <c r="E53" s="3">
        <v>1314522</v>
      </c>
      <c r="F53" s="6">
        <f t="shared" si="22"/>
        <v>0.05285123308366687</v>
      </c>
      <c r="G53" s="3">
        <v>65050</v>
      </c>
      <c r="H53" s="6">
        <f t="shared" si="2"/>
        <v>0.01174781478003323</v>
      </c>
      <c r="I53" s="3">
        <v>102509</v>
      </c>
      <c r="J53" s="6">
        <f t="shared" si="3"/>
        <v>0.007501170445729443</v>
      </c>
      <c r="K53" s="3">
        <v>2796603</v>
      </c>
      <c r="L53" s="6">
        <f t="shared" si="4"/>
        <v>0.03237181753287983</v>
      </c>
      <c r="O53">
        <f t="shared" si="27"/>
        <v>52</v>
      </c>
      <c r="P53" s="2" t="s">
        <v>10</v>
      </c>
      <c r="Q53" s="3">
        <v>5120</v>
      </c>
      <c r="R53" s="6">
        <f t="shared" si="5"/>
        <v>0.00012099727656872142</v>
      </c>
      <c r="AB53">
        <f t="shared" si="25"/>
        <v>52</v>
      </c>
      <c r="AC53" s="2" t="s">
        <v>2</v>
      </c>
      <c r="AD53" s="3">
        <v>3023</v>
      </c>
      <c r="AE53" s="6">
        <f t="shared" si="8"/>
        <v>0.00012154172970245073</v>
      </c>
      <c r="AP53">
        <f t="shared" si="26"/>
        <v>52</v>
      </c>
      <c r="AQ53" s="2" t="s">
        <v>40</v>
      </c>
      <c r="AR53" s="3">
        <v>0</v>
      </c>
      <c r="AS53" s="6">
        <f t="shared" si="11"/>
        <v>0</v>
      </c>
      <c r="BC53">
        <f t="shared" si="23"/>
        <v>52</v>
      </c>
      <c r="BD53" s="2" t="s">
        <v>6</v>
      </c>
      <c r="BE53" s="3">
        <v>31259</v>
      </c>
      <c r="BF53" s="6">
        <f t="shared" si="15"/>
        <v>0.0022874000035417053</v>
      </c>
      <c r="BR53" s="2" t="s">
        <v>62</v>
      </c>
      <c r="BS53" s="3">
        <v>84994</v>
      </c>
      <c r="BT53" s="6">
        <f t="shared" si="24"/>
        <v>0.0009838401301112772</v>
      </c>
    </row>
    <row r="54" spans="2:72" ht="12.75">
      <c r="B54" s="2" t="s">
        <v>51</v>
      </c>
      <c r="C54" s="3">
        <v>0</v>
      </c>
      <c r="D54" s="6">
        <f t="shared" si="1"/>
        <v>0</v>
      </c>
      <c r="E54" s="3">
        <v>0</v>
      </c>
      <c r="F54" s="6">
        <f t="shared" si="22"/>
        <v>0</v>
      </c>
      <c r="G54" s="3">
        <v>0</v>
      </c>
      <c r="H54" s="6">
        <f t="shared" si="2"/>
        <v>0</v>
      </c>
      <c r="I54" s="3">
        <v>18060</v>
      </c>
      <c r="J54" s="6">
        <f t="shared" si="3"/>
        <v>0.0013215536026092707</v>
      </c>
      <c r="K54" s="3">
        <v>18060</v>
      </c>
      <c r="L54" s="6">
        <f t="shared" si="4"/>
        <v>0.0002090518477752508</v>
      </c>
      <c r="O54">
        <f t="shared" si="27"/>
        <v>53</v>
      </c>
      <c r="P54" s="2" t="s">
        <v>9</v>
      </c>
      <c r="Q54" s="3">
        <v>4146</v>
      </c>
      <c r="R54" s="6">
        <f t="shared" si="5"/>
        <v>9.797943528396856E-05</v>
      </c>
      <c r="AB54">
        <f t="shared" si="25"/>
        <v>53</v>
      </c>
      <c r="AC54" s="2" t="s">
        <v>17</v>
      </c>
      <c r="AD54" s="3">
        <v>3005</v>
      </c>
      <c r="AE54" s="6">
        <f t="shared" si="8"/>
        <v>0.00012081802770620722</v>
      </c>
      <c r="AP54">
        <f t="shared" si="26"/>
        <v>53</v>
      </c>
      <c r="AQ54" s="2" t="s">
        <v>42</v>
      </c>
      <c r="AR54" s="3">
        <v>0</v>
      </c>
      <c r="AS54" s="6">
        <f t="shared" si="11"/>
        <v>0</v>
      </c>
      <c r="BC54">
        <f t="shared" si="23"/>
        <v>53</v>
      </c>
      <c r="BD54" s="2" t="s">
        <v>20</v>
      </c>
      <c r="BE54" s="3">
        <v>28629</v>
      </c>
      <c r="BF54" s="6">
        <f t="shared" si="15"/>
        <v>0.002094947845465161</v>
      </c>
      <c r="BR54" s="2" t="s">
        <v>69</v>
      </c>
      <c r="BS54" s="3">
        <v>78336</v>
      </c>
      <c r="BT54" s="6">
        <f t="shared" si="24"/>
        <v>0.0009067710712802905</v>
      </c>
    </row>
    <row r="55" spans="2:72" ht="12.75">
      <c r="B55" s="2" t="s">
        <v>52</v>
      </c>
      <c r="C55" s="3">
        <v>11855</v>
      </c>
      <c r="D55" s="6">
        <f t="shared" si="1"/>
        <v>0.0002801606862738657</v>
      </c>
      <c r="E55" s="3">
        <v>11855</v>
      </c>
      <c r="F55" s="6">
        <f t="shared" si="22"/>
        <v>0.00047663817585926344</v>
      </c>
      <c r="G55" s="3">
        <v>0</v>
      </c>
      <c r="H55" s="6">
        <f t="shared" si="2"/>
        <v>0</v>
      </c>
      <c r="I55" s="3">
        <v>46764</v>
      </c>
      <c r="J55" s="6">
        <f t="shared" si="3"/>
        <v>0.003421989627487261</v>
      </c>
      <c r="K55" s="3">
        <v>70474</v>
      </c>
      <c r="L55" s="6">
        <f t="shared" si="4"/>
        <v>0.0008157652225976204</v>
      </c>
      <c r="O55">
        <f t="shared" si="27"/>
        <v>54</v>
      </c>
      <c r="P55" s="2" t="s">
        <v>2</v>
      </c>
      <c r="Q55" s="3">
        <v>3023</v>
      </c>
      <c r="R55" s="6">
        <f t="shared" si="5"/>
        <v>7.144038419282125E-05</v>
      </c>
      <c r="AB55">
        <f t="shared" si="25"/>
        <v>54</v>
      </c>
      <c r="AC55" s="2" t="s">
        <v>68</v>
      </c>
      <c r="AD55" s="3">
        <v>527</v>
      </c>
      <c r="AE55" s="6">
        <f t="shared" si="8"/>
        <v>2.1188386223351482E-05</v>
      </c>
      <c r="AP55">
        <f t="shared" si="26"/>
        <v>54</v>
      </c>
      <c r="AQ55" s="2" t="s">
        <v>44</v>
      </c>
      <c r="AR55" s="3">
        <v>0</v>
      </c>
      <c r="AS55" s="6">
        <f t="shared" si="11"/>
        <v>0</v>
      </c>
      <c r="BC55">
        <f t="shared" si="23"/>
        <v>54</v>
      </c>
      <c r="BD55" s="2" t="s">
        <v>19</v>
      </c>
      <c r="BE55" s="3">
        <v>27838</v>
      </c>
      <c r="BF55" s="6">
        <f t="shared" si="15"/>
        <v>0.0020370658465911893</v>
      </c>
      <c r="BR55" s="2" t="s">
        <v>17</v>
      </c>
      <c r="BS55" s="3">
        <v>74889</v>
      </c>
      <c r="BT55" s="6">
        <f t="shared" si="24"/>
        <v>0.0008668706438560773</v>
      </c>
    </row>
    <row r="56" spans="2:72" ht="12.75">
      <c r="B56" s="2" t="s">
        <v>53</v>
      </c>
      <c r="C56" s="3">
        <v>193892</v>
      </c>
      <c r="D56" s="6">
        <f t="shared" si="1"/>
        <v>0.004582110146184089</v>
      </c>
      <c r="E56" s="3">
        <v>193892</v>
      </c>
      <c r="F56" s="6">
        <f t="shared" si="22"/>
        <v>0.007795557080869195</v>
      </c>
      <c r="G56" s="3">
        <v>14344</v>
      </c>
      <c r="H56" s="6">
        <f t="shared" si="2"/>
        <v>0.002590478942425775</v>
      </c>
      <c r="I56" s="3">
        <v>152985</v>
      </c>
      <c r="J56" s="6">
        <f t="shared" si="3"/>
        <v>0.011194788366288996</v>
      </c>
      <c r="K56" s="3">
        <v>555113</v>
      </c>
      <c r="L56" s="6">
        <f t="shared" si="4"/>
        <v>0.006425658824698937</v>
      </c>
      <c r="O56">
        <f t="shared" si="27"/>
        <v>55</v>
      </c>
      <c r="P56" s="2" t="s">
        <v>17</v>
      </c>
      <c r="Q56" s="3">
        <v>3005</v>
      </c>
      <c r="R56" s="6">
        <f t="shared" si="5"/>
        <v>7.101500314238435E-05</v>
      </c>
      <c r="AB56">
        <f t="shared" si="25"/>
        <v>55</v>
      </c>
      <c r="AC56" s="2" t="s">
        <v>45</v>
      </c>
      <c r="AD56" s="3">
        <v>307</v>
      </c>
      <c r="AE56" s="6">
        <f t="shared" si="8"/>
        <v>1.2343139602597544E-05</v>
      </c>
      <c r="AP56">
        <f t="shared" si="26"/>
        <v>55</v>
      </c>
      <c r="AQ56" s="2" t="s">
        <v>45</v>
      </c>
      <c r="AR56" s="3">
        <v>0</v>
      </c>
      <c r="AS56" s="6">
        <f t="shared" si="11"/>
        <v>0</v>
      </c>
      <c r="BC56">
        <f t="shared" si="23"/>
        <v>55</v>
      </c>
      <c r="BD56" s="2" t="s">
        <v>67</v>
      </c>
      <c r="BE56" s="3">
        <v>27269</v>
      </c>
      <c r="BF56" s="6">
        <f t="shared" si="15"/>
        <v>0.001995428858779192</v>
      </c>
      <c r="BR56" s="2" t="s">
        <v>52</v>
      </c>
      <c r="BS56" s="3">
        <v>70474</v>
      </c>
      <c r="BT56" s="6">
        <f t="shared" si="24"/>
        <v>0.0008157652225976204</v>
      </c>
    </row>
    <row r="57" spans="2:72" ht="12.75">
      <c r="B57" s="2" t="s">
        <v>54</v>
      </c>
      <c r="C57" s="3">
        <v>7846</v>
      </c>
      <c r="D57" s="6">
        <f t="shared" si="1"/>
        <v>0.00018541887342933365</v>
      </c>
      <c r="E57" s="3">
        <v>7846</v>
      </c>
      <c r="F57" s="6">
        <f t="shared" si="22"/>
        <v>0.0003154536590292519</v>
      </c>
      <c r="G57" s="3">
        <v>0</v>
      </c>
      <c r="H57" s="6">
        <f t="shared" si="2"/>
        <v>0</v>
      </c>
      <c r="I57" s="3">
        <v>1263</v>
      </c>
      <c r="J57" s="6">
        <f t="shared" si="3"/>
        <v>9.242094131204368E-05</v>
      </c>
      <c r="K57" s="3">
        <v>16955</v>
      </c>
      <c r="L57" s="6">
        <f t="shared" si="4"/>
        <v>0.00019626102320206962</v>
      </c>
      <c r="O57">
        <f t="shared" si="27"/>
        <v>56</v>
      </c>
      <c r="P57" s="2" t="s">
        <v>68</v>
      </c>
      <c r="Q57" s="3">
        <v>527</v>
      </c>
      <c r="R57" s="6">
        <f t="shared" si="5"/>
        <v>1.2454211865569567E-05</v>
      </c>
      <c r="AB57">
        <f t="shared" si="25"/>
        <v>56</v>
      </c>
      <c r="AC57" s="2" t="s">
        <v>47</v>
      </c>
      <c r="AD57" s="3">
        <v>67</v>
      </c>
      <c r="AE57" s="6">
        <f t="shared" si="8"/>
        <v>2.6937796526841543E-06</v>
      </c>
      <c r="AP57">
        <f t="shared" si="26"/>
        <v>56</v>
      </c>
      <c r="AQ57" s="2" t="s">
        <v>48</v>
      </c>
      <c r="AR57" s="3">
        <v>0</v>
      </c>
      <c r="AS57" s="6">
        <f t="shared" si="11"/>
        <v>0</v>
      </c>
      <c r="BC57">
        <f t="shared" si="23"/>
        <v>56</v>
      </c>
      <c r="BD57" s="2" t="s">
        <v>73</v>
      </c>
      <c r="BE57" s="3">
        <v>21762</v>
      </c>
      <c r="BF57" s="6">
        <f t="shared" si="15"/>
        <v>0.0015924501384265198</v>
      </c>
      <c r="BR57" s="2" t="s">
        <v>48</v>
      </c>
      <c r="BS57" s="3">
        <v>61281</v>
      </c>
      <c r="BT57" s="6">
        <f t="shared" si="24"/>
        <v>0.0007093525073928651</v>
      </c>
    </row>
    <row r="58" spans="2:72" ht="12.75">
      <c r="B58" s="2" t="s">
        <v>55</v>
      </c>
      <c r="C58" s="3">
        <v>686483</v>
      </c>
      <c r="D58" s="6">
        <f t="shared" si="1"/>
        <v>0.016223158869282342</v>
      </c>
      <c r="E58" s="3">
        <v>686483</v>
      </c>
      <c r="F58" s="6">
        <f t="shared" si="22"/>
        <v>0.027600506527068303</v>
      </c>
      <c r="G58" s="3">
        <v>62813</v>
      </c>
      <c r="H58" s="6">
        <f t="shared" si="2"/>
        <v>0.011343819981217943</v>
      </c>
      <c r="I58" s="3">
        <v>743574</v>
      </c>
      <c r="J58" s="6">
        <f t="shared" si="3"/>
        <v>0.05441156691620077</v>
      </c>
      <c r="K58" s="3">
        <v>2179353</v>
      </c>
      <c r="L58" s="6">
        <f t="shared" si="4"/>
        <v>0.025226897652521382</v>
      </c>
      <c r="O58">
        <f t="shared" si="27"/>
        <v>57</v>
      </c>
      <c r="P58" s="2" t="s">
        <v>45</v>
      </c>
      <c r="Q58" s="3">
        <v>306</v>
      </c>
      <c r="R58" s="6">
        <f t="shared" si="5"/>
        <v>7.231477857427491E-06</v>
      </c>
      <c r="AB58">
        <f t="shared" si="25"/>
        <v>57</v>
      </c>
      <c r="AC58" s="2" t="s">
        <v>4</v>
      </c>
      <c r="AD58" s="3">
        <v>0</v>
      </c>
      <c r="AE58" s="6">
        <f t="shared" si="8"/>
        <v>0</v>
      </c>
      <c r="AP58">
        <f t="shared" si="26"/>
        <v>57</v>
      </c>
      <c r="AQ58" s="2" t="s">
        <v>49</v>
      </c>
      <c r="AR58" s="3">
        <v>0</v>
      </c>
      <c r="AS58" s="6">
        <f t="shared" si="11"/>
        <v>0</v>
      </c>
      <c r="BC58">
        <f t="shared" si="23"/>
        <v>57</v>
      </c>
      <c r="BD58" s="2" t="s">
        <v>2</v>
      </c>
      <c r="BE58" s="3">
        <v>18714</v>
      </c>
      <c r="BF58" s="6">
        <f t="shared" si="15"/>
        <v>0.0013694105270891414</v>
      </c>
      <c r="BR58" s="2" t="s">
        <v>40</v>
      </c>
      <c r="BS58" s="3">
        <v>51253</v>
      </c>
      <c r="BT58" s="6">
        <f t="shared" si="24"/>
        <v>0.0005932743274653892</v>
      </c>
    </row>
    <row r="59" spans="2:72" ht="12.75">
      <c r="B59" s="2" t="s">
        <v>56</v>
      </c>
      <c r="C59" s="3">
        <v>0</v>
      </c>
      <c r="D59" s="6">
        <f t="shared" si="1"/>
        <v>0</v>
      </c>
      <c r="E59" s="3">
        <v>0</v>
      </c>
      <c r="F59" s="6">
        <f t="shared" si="22"/>
        <v>0</v>
      </c>
      <c r="G59" s="3">
        <v>0</v>
      </c>
      <c r="H59" s="6">
        <f t="shared" si="2"/>
        <v>0</v>
      </c>
      <c r="I59" s="3">
        <v>125176</v>
      </c>
      <c r="J59" s="6">
        <f t="shared" si="3"/>
        <v>0.009159844615737435</v>
      </c>
      <c r="K59" s="3">
        <v>125176</v>
      </c>
      <c r="L59" s="6">
        <f t="shared" si="4"/>
        <v>0.00144896312830093</v>
      </c>
      <c r="O59">
        <f t="shared" si="27"/>
        <v>58</v>
      </c>
      <c r="P59" s="2" t="s">
        <v>47</v>
      </c>
      <c r="Q59" s="3">
        <v>67</v>
      </c>
      <c r="R59" s="6">
        <f t="shared" si="5"/>
        <v>1.5833627988485029E-06</v>
      </c>
      <c r="AB59">
        <f t="shared" si="25"/>
        <v>58</v>
      </c>
      <c r="AC59" s="2" t="s">
        <v>6</v>
      </c>
      <c r="AD59" s="3">
        <v>0</v>
      </c>
      <c r="AE59" s="6">
        <f t="shared" si="8"/>
        <v>0</v>
      </c>
      <c r="AP59">
        <f t="shared" si="26"/>
        <v>58</v>
      </c>
      <c r="AQ59" s="2" t="s">
        <v>51</v>
      </c>
      <c r="AR59" s="3">
        <v>0</v>
      </c>
      <c r="AS59" s="6">
        <f t="shared" si="11"/>
        <v>0</v>
      </c>
      <c r="BC59">
        <f t="shared" si="23"/>
        <v>58</v>
      </c>
      <c r="BD59" s="2" t="s">
        <v>51</v>
      </c>
      <c r="BE59" s="3">
        <v>18060</v>
      </c>
      <c r="BF59" s="6">
        <f t="shared" si="15"/>
        <v>0.0013215536026092707</v>
      </c>
      <c r="BR59" s="2" t="s">
        <v>66</v>
      </c>
      <c r="BS59" s="3">
        <v>49946</v>
      </c>
      <c r="BT59" s="6">
        <f t="shared" si="24"/>
        <v>0.0005781452707077894</v>
      </c>
    </row>
    <row r="60" spans="2:72" ht="12.75">
      <c r="B60" s="2" t="s">
        <v>57</v>
      </c>
      <c r="C60" s="3">
        <v>0</v>
      </c>
      <c r="D60" s="6">
        <f t="shared" si="1"/>
        <v>0</v>
      </c>
      <c r="E60" s="3">
        <v>0</v>
      </c>
      <c r="F60" s="6">
        <f t="shared" si="22"/>
        <v>0</v>
      </c>
      <c r="G60" s="3">
        <v>0</v>
      </c>
      <c r="H60" s="6">
        <f t="shared" si="2"/>
        <v>0</v>
      </c>
      <c r="I60" s="3">
        <v>105841</v>
      </c>
      <c r="J60" s="6">
        <f t="shared" si="3"/>
        <v>0.007744991963110068</v>
      </c>
      <c r="K60" s="3">
        <v>105841</v>
      </c>
      <c r="L60" s="6">
        <f t="shared" si="4"/>
        <v>0.001225152636787393</v>
      </c>
      <c r="O60">
        <f t="shared" si="27"/>
        <v>59</v>
      </c>
      <c r="P60" s="2" t="s">
        <v>4</v>
      </c>
      <c r="Q60" s="3">
        <v>0</v>
      </c>
      <c r="R60" s="6">
        <f t="shared" si="5"/>
        <v>0</v>
      </c>
      <c r="AB60">
        <f t="shared" si="25"/>
        <v>59</v>
      </c>
      <c r="AC60" s="2" t="s">
        <v>8</v>
      </c>
      <c r="AD60" s="3">
        <v>0</v>
      </c>
      <c r="AE60" s="6">
        <f t="shared" si="8"/>
        <v>0</v>
      </c>
      <c r="AP60">
        <f t="shared" si="26"/>
        <v>59</v>
      </c>
      <c r="AQ60" s="2" t="s">
        <v>52</v>
      </c>
      <c r="AR60" s="3">
        <v>0</v>
      </c>
      <c r="AS60" s="6">
        <f t="shared" si="11"/>
        <v>0</v>
      </c>
      <c r="BC60">
        <f t="shared" si="23"/>
        <v>59</v>
      </c>
      <c r="BD60" s="2" t="s">
        <v>45</v>
      </c>
      <c r="BE60" s="3">
        <v>15315</v>
      </c>
      <c r="BF60" s="6">
        <f t="shared" si="15"/>
        <v>0.001120686236099722</v>
      </c>
      <c r="BR60" s="2" t="s">
        <v>47</v>
      </c>
      <c r="BS60" s="3">
        <v>43930</v>
      </c>
      <c r="BT60" s="6">
        <f t="shared" si="24"/>
        <v>0.0005085076230767866</v>
      </c>
    </row>
    <row r="61" spans="2:72" ht="12.75">
      <c r="B61" s="2" t="s">
        <v>58</v>
      </c>
      <c r="C61" s="3">
        <v>115987</v>
      </c>
      <c r="D61" s="6">
        <f t="shared" si="1"/>
        <v>0.002741037327612557</v>
      </c>
      <c r="E61" s="3">
        <v>115987</v>
      </c>
      <c r="F61" s="6">
        <f t="shared" si="22"/>
        <v>0.004663334635460851</v>
      </c>
      <c r="G61" s="3">
        <v>0</v>
      </c>
      <c r="H61" s="6">
        <f t="shared" si="2"/>
        <v>0</v>
      </c>
      <c r="I61" s="3">
        <v>128275</v>
      </c>
      <c r="J61" s="6">
        <f t="shared" si="3"/>
        <v>0.009386616189075537</v>
      </c>
      <c r="K61" s="3">
        <v>360249</v>
      </c>
      <c r="L61" s="6">
        <f t="shared" si="4"/>
        <v>0.004170028743587282</v>
      </c>
      <c r="O61">
        <f t="shared" si="27"/>
        <v>60</v>
      </c>
      <c r="P61" s="2" t="s">
        <v>6</v>
      </c>
      <c r="Q61" s="3">
        <v>0</v>
      </c>
      <c r="R61" s="6">
        <f t="shared" si="5"/>
        <v>0</v>
      </c>
      <c r="AB61">
        <f t="shared" si="25"/>
        <v>60</v>
      </c>
      <c r="AC61" s="2" t="s">
        <v>12</v>
      </c>
      <c r="AD61" s="3">
        <v>0</v>
      </c>
      <c r="AE61" s="6">
        <f t="shared" si="8"/>
        <v>0</v>
      </c>
      <c r="AP61">
        <f t="shared" si="26"/>
        <v>60</v>
      </c>
      <c r="AQ61" s="2" t="s">
        <v>54</v>
      </c>
      <c r="AR61" s="3">
        <v>0</v>
      </c>
      <c r="AS61" s="6">
        <f t="shared" si="11"/>
        <v>0</v>
      </c>
      <c r="BC61">
        <f t="shared" si="23"/>
        <v>60</v>
      </c>
      <c r="BD61" s="2" t="s">
        <v>10</v>
      </c>
      <c r="BE61" s="3">
        <v>14081</v>
      </c>
      <c r="BF61" s="6">
        <f t="shared" si="15"/>
        <v>0.0010303873908273056</v>
      </c>
      <c r="BR61" s="2" t="s">
        <v>6</v>
      </c>
      <c r="BS61" s="3">
        <v>31259</v>
      </c>
      <c r="BT61" s="6">
        <f t="shared" si="24"/>
        <v>0.00036183564283535794</v>
      </c>
    </row>
    <row r="62" spans="2:72" ht="12.75">
      <c r="B62" s="2" t="s">
        <v>59</v>
      </c>
      <c r="C62" s="3">
        <v>297919</v>
      </c>
      <c r="D62" s="6">
        <f t="shared" si="1"/>
        <v>0.0070405053980618975</v>
      </c>
      <c r="E62" s="3">
        <v>297919</v>
      </c>
      <c r="F62" s="6">
        <f t="shared" si="22"/>
        <v>0.011978031945492695</v>
      </c>
      <c r="G62" s="3">
        <v>19560</v>
      </c>
      <c r="H62" s="6">
        <f t="shared" si="2"/>
        <v>0.0035324712851260566</v>
      </c>
      <c r="I62" s="3">
        <v>644972</v>
      </c>
      <c r="J62" s="6">
        <f t="shared" si="3"/>
        <v>0.047196294030016975</v>
      </c>
      <c r="K62" s="3">
        <v>1260370</v>
      </c>
      <c r="L62" s="6">
        <f t="shared" si="4"/>
        <v>0.01458929553601843</v>
      </c>
      <c r="O62">
        <f t="shared" si="27"/>
        <v>61</v>
      </c>
      <c r="P62" s="2" t="s">
        <v>8</v>
      </c>
      <c r="Q62" s="3">
        <v>0</v>
      </c>
      <c r="R62" s="6">
        <f t="shared" si="5"/>
        <v>0</v>
      </c>
      <c r="AB62">
        <f t="shared" si="25"/>
        <v>61</v>
      </c>
      <c r="AC62" s="2" t="s">
        <v>13</v>
      </c>
      <c r="AD62" s="3">
        <v>0</v>
      </c>
      <c r="AE62" s="6">
        <f t="shared" si="8"/>
        <v>0</v>
      </c>
      <c r="AP62">
        <f t="shared" si="26"/>
        <v>61</v>
      </c>
      <c r="AQ62" s="2" t="s">
        <v>56</v>
      </c>
      <c r="AR62" s="3">
        <v>0</v>
      </c>
      <c r="AS62" s="6">
        <f t="shared" si="11"/>
        <v>0</v>
      </c>
      <c r="BC62">
        <f t="shared" si="23"/>
        <v>61</v>
      </c>
      <c r="BD62" s="2" t="s">
        <v>9</v>
      </c>
      <c r="BE62" s="3">
        <v>13651</v>
      </c>
      <c r="BF62" s="6">
        <f t="shared" si="15"/>
        <v>0.0009989218288604183</v>
      </c>
      <c r="BR62" s="2" t="s">
        <v>19</v>
      </c>
      <c r="BS62" s="3">
        <v>27838</v>
      </c>
      <c r="BT62" s="6">
        <f t="shared" si="24"/>
        <v>0.0003222361759893373</v>
      </c>
    </row>
    <row r="63" spans="2:72" ht="12.75">
      <c r="B63" s="2" t="s">
        <v>60</v>
      </c>
      <c r="C63" s="3">
        <v>14484</v>
      </c>
      <c r="D63" s="6">
        <f t="shared" si="1"/>
        <v>0.0003422899519182346</v>
      </c>
      <c r="E63" s="3">
        <v>14484</v>
      </c>
      <c r="F63" s="6">
        <f t="shared" si="22"/>
        <v>0.000582338872977273</v>
      </c>
      <c r="G63" s="3">
        <v>0</v>
      </c>
      <c r="H63" s="6">
        <f t="shared" si="2"/>
        <v>0</v>
      </c>
      <c r="I63" s="3">
        <v>87769</v>
      </c>
      <c r="J63" s="6">
        <f t="shared" si="3"/>
        <v>0.006422560251794745</v>
      </c>
      <c r="K63" s="3">
        <v>116737</v>
      </c>
      <c r="L63" s="6">
        <f t="shared" si="4"/>
        <v>0.001351278269863757</v>
      </c>
      <c r="O63">
        <f t="shared" si="27"/>
        <v>62</v>
      </c>
      <c r="P63" s="2" t="s">
        <v>12</v>
      </c>
      <c r="Q63" s="3">
        <v>0</v>
      </c>
      <c r="R63" s="6">
        <f t="shared" si="5"/>
        <v>0</v>
      </c>
      <c r="AB63">
        <f t="shared" si="25"/>
        <v>62</v>
      </c>
      <c r="AC63" s="2" t="s">
        <v>86</v>
      </c>
      <c r="AD63" s="3">
        <v>0</v>
      </c>
      <c r="AE63" s="6">
        <f t="shared" si="8"/>
        <v>0</v>
      </c>
      <c r="AP63">
        <f t="shared" si="26"/>
        <v>62</v>
      </c>
      <c r="AQ63" s="2" t="s">
        <v>57</v>
      </c>
      <c r="AR63" s="3">
        <v>0</v>
      </c>
      <c r="AS63" s="6">
        <f t="shared" si="11"/>
        <v>0</v>
      </c>
      <c r="BC63">
        <f t="shared" si="23"/>
        <v>62</v>
      </c>
      <c r="BD63" s="2" t="s">
        <v>13</v>
      </c>
      <c r="BE63" s="3">
        <v>12976</v>
      </c>
      <c r="BF63" s="6">
        <f t="shared" si="15"/>
        <v>0.0009495282141449555</v>
      </c>
      <c r="BR63" s="2" t="s">
        <v>67</v>
      </c>
      <c r="BS63" s="3">
        <v>27269</v>
      </c>
      <c r="BT63" s="6">
        <f t="shared" si="24"/>
        <v>0.000315649769489663</v>
      </c>
    </row>
    <row r="64" spans="2:72" ht="12.75">
      <c r="B64" s="2" t="s">
        <v>61</v>
      </c>
      <c r="C64" s="3">
        <v>1255287</v>
      </c>
      <c r="D64" s="6">
        <f t="shared" si="1"/>
        <v>0.029665294592211056</v>
      </c>
      <c r="E64" s="3">
        <v>1255289</v>
      </c>
      <c r="F64" s="6">
        <f t="shared" si="22"/>
        <v>0.05046973084236178</v>
      </c>
      <c r="G64" s="3">
        <v>381847</v>
      </c>
      <c r="H64" s="6">
        <f t="shared" si="2"/>
        <v>0.0689603048472152</v>
      </c>
      <c r="I64" s="3">
        <v>128124</v>
      </c>
      <c r="J64" s="6">
        <f t="shared" si="3"/>
        <v>0.009375566654524374</v>
      </c>
      <c r="K64" s="3">
        <v>3020547</v>
      </c>
      <c r="L64" s="6">
        <f t="shared" si="4"/>
        <v>0.03496406044529294</v>
      </c>
      <c r="O64">
        <f t="shared" si="27"/>
        <v>63</v>
      </c>
      <c r="P64" s="2" t="s">
        <v>13</v>
      </c>
      <c r="Q64" s="3">
        <v>0</v>
      </c>
      <c r="R64" s="6">
        <f t="shared" si="5"/>
        <v>0</v>
      </c>
      <c r="AB64">
        <f t="shared" si="25"/>
        <v>63</v>
      </c>
      <c r="AC64" s="2" t="s">
        <v>19</v>
      </c>
      <c r="AD64" s="3">
        <v>0</v>
      </c>
      <c r="AE64" s="6">
        <f t="shared" si="8"/>
        <v>0</v>
      </c>
      <c r="AP64">
        <f t="shared" si="26"/>
        <v>63</v>
      </c>
      <c r="AQ64" s="2" t="s">
        <v>58</v>
      </c>
      <c r="AR64" s="3">
        <v>0</v>
      </c>
      <c r="AS64" s="6">
        <f t="shared" si="11"/>
        <v>0</v>
      </c>
      <c r="BC64">
        <f t="shared" si="23"/>
        <v>63</v>
      </c>
      <c r="BD64" s="2" t="s">
        <v>27</v>
      </c>
      <c r="BE64" s="3">
        <v>7828</v>
      </c>
      <c r="BF64" s="6">
        <f t="shared" si="15"/>
        <v>0.0005728195792483595</v>
      </c>
      <c r="BR64" s="2" t="s">
        <v>38</v>
      </c>
      <c r="BS64" s="3">
        <v>26715</v>
      </c>
      <c r="BT64" s="6">
        <f t="shared" si="24"/>
        <v>0.0003092369940927921</v>
      </c>
    </row>
    <row r="65" spans="2:72" ht="12.75">
      <c r="B65" s="2" t="s">
        <v>62</v>
      </c>
      <c r="C65" s="3">
        <v>5605</v>
      </c>
      <c r="D65" s="6">
        <f t="shared" si="1"/>
        <v>0.0001324589326499382</v>
      </c>
      <c r="E65" s="3">
        <v>5605</v>
      </c>
      <c r="F65" s="6">
        <f t="shared" si="22"/>
        <v>0.00022535276049693561</v>
      </c>
      <c r="G65" s="3">
        <v>0</v>
      </c>
      <c r="H65" s="6">
        <f t="shared" si="2"/>
        <v>0</v>
      </c>
      <c r="I65" s="3">
        <v>73784</v>
      </c>
      <c r="J65" s="6">
        <f t="shared" si="3"/>
        <v>0.00539919773061586</v>
      </c>
      <c r="K65" s="3">
        <v>84994</v>
      </c>
      <c r="L65" s="6">
        <f t="shared" si="4"/>
        <v>0.0009838401301112772</v>
      </c>
      <c r="O65">
        <f t="shared" si="27"/>
        <v>64</v>
      </c>
      <c r="P65" s="2" t="s">
        <v>86</v>
      </c>
      <c r="Q65" s="3">
        <v>0</v>
      </c>
      <c r="R65" s="6">
        <f t="shared" si="5"/>
        <v>0</v>
      </c>
      <c r="AB65">
        <f t="shared" si="25"/>
        <v>64</v>
      </c>
      <c r="AC65" s="2" t="s">
        <v>30</v>
      </c>
      <c r="AD65" s="3">
        <v>0</v>
      </c>
      <c r="AE65" s="6">
        <f t="shared" si="8"/>
        <v>0</v>
      </c>
      <c r="AP65">
        <f t="shared" si="26"/>
        <v>64</v>
      </c>
      <c r="AQ65" s="2" t="s">
        <v>60</v>
      </c>
      <c r="AR65" s="3">
        <v>0</v>
      </c>
      <c r="AS65" s="6">
        <f t="shared" si="11"/>
        <v>0</v>
      </c>
      <c r="BC65">
        <f t="shared" si="23"/>
        <v>64</v>
      </c>
      <c r="BD65" s="2" t="s">
        <v>71</v>
      </c>
      <c r="BE65" s="3">
        <v>6124</v>
      </c>
      <c r="BF65" s="6">
        <f t="shared" si="15"/>
        <v>0.00044812814298888007</v>
      </c>
      <c r="BR65" s="2" t="s">
        <v>2</v>
      </c>
      <c r="BS65" s="3">
        <v>24760</v>
      </c>
      <c r="BT65" s="6">
        <f t="shared" si="24"/>
        <v>0.0002866070736940869</v>
      </c>
    </row>
    <row r="66" spans="2:72" ht="12.75">
      <c r="B66" s="2" t="s">
        <v>63</v>
      </c>
      <c r="C66" s="3">
        <v>1178810</v>
      </c>
      <c r="D66" s="6">
        <f t="shared" si="1"/>
        <v>0.027857968670307518</v>
      </c>
      <c r="E66" s="3">
        <v>1178810</v>
      </c>
      <c r="F66" s="6">
        <f t="shared" si="22"/>
        <v>0.04739484167732251</v>
      </c>
      <c r="G66" s="3">
        <v>286746</v>
      </c>
      <c r="H66" s="6">
        <f t="shared" si="2"/>
        <v>0.0517853788918587</v>
      </c>
      <c r="I66" s="3">
        <v>582606</v>
      </c>
      <c r="J66" s="6">
        <f t="shared" si="3"/>
        <v>0.042632616733210234</v>
      </c>
      <c r="K66" s="3">
        <v>3226972</v>
      </c>
      <c r="L66" s="6">
        <f t="shared" si="4"/>
        <v>0.03735351380503857</v>
      </c>
      <c r="O66">
        <f t="shared" si="27"/>
        <v>65</v>
      </c>
      <c r="P66" s="2" t="s">
        <v>19</v>
      </c>
      <c r="Q66" s="3">
        <v>0</v>
      </c>
      <c r="R66" s="6">
        <f t="shared" si="5"/>
        <v>0</v>
      </c>
      <c r="AB66">
        <f t="shared" si="25"/>
        <v>65</v>
      </c>
      <c r="AC66" s="2" t="s">
        <v>31</v>
      </c>
      <c r="AD66" s="3">
        <v>0</v>
      </c>
      <c r="AE66" s="6">
        <f t="shared" si="8"/>
        <v>0</v>
      </c>
      <c r="AP66">
        <f t="shared" si="26"/>
        <v>65</v>
      </c>
      <c r="AQ66" s="2" t="s">
        <v>62</v>
      </c>
      <c r="AR66" s="3">
        <v>0</v>
      </c>
      <c r="AS66" s="6">
        <f t="shared" si="11"/>
        <v>0</v>
      </c>
      <c r="BC66">
        <f t="shared" si="23"/>
        <v>65</v>
      </c>
      <c r="BD66" s="2" t="s">
        <v>8</v>
      </c>
      <c r="BE66" s="3">
        <v>5527</v>
      </c>
      <c r="BF66" s="6">
        <f t="shared" si="15"/>
        <v>0.00040444223486275964</v>
      </c>
      <c r="BR66" s="2" t="s">
        <v>10</v>
      </c>
      <c r="BS66" s="3">
        <v>24321</v>
      </c>
      <c r="BT66" s="6">
        <f t="shared" si="24"/>
        <v>0.0002815254700853751</v>
      </c>
    </row>
    <row r="67" spans="2:72" ht="12.75">
      <c r="B67" s="2" t="s">
        <v>64</v>
      </c>
      <c r="C67" s="3">
        <v>126834</v>
      </c>
      <c r="D67" s="6">
        <f aca="true" t="shared" si="28" ref="D67:D76">+C67/$C$77</f>
        <v>0.0029973766750619555</v>
      </c>
      <c r="E67" s="3">
        <v>126834</v>
      </c>
      <c r="F67" s="6">
        <f t="shared" si="22"/>
        <v>0.005099445499530478</v>
      </c>
      <c r="G67" s="3">
        <v>0</v>
      </c>
      <c r="H67" s="6">
        <f aca="true" t="shared" si="29" ref="H67:H76">+G67/$G$77</f>
        <v>0</v>
      </c>
      <c r="I67" s="3">
        <v>230165</v>
      </c>
      <c r="J67" s="6">
        <f aca="true" t="shared" si="30" ref="J67:J76">+I67/$I$77</f>
        <v>0.016842490860717763</v>
      </c>
      <c r="K67" s="3">
        <v>483833</v>
      </c>
      <c r="L67" s="6">
        <f aca="true" t="shared" si="31" ref="L67:L76">+K67/$K$77</f>
        <v>0.005600563824177348</v>
      </c>
      <c r="O67">
        <f t="shared" si="27"/>
        <v>66</v>
      </c>
      <c r="P67" s="2" t="s">
        <v>42</v>
      </c>
      <c r="Q67" s="3">
        <v>0</v>
      </c>
      <c r="R67" s="6">
        <f aca="true" t="shared" si="32" ref="R67:R75">+Q67/$C$77</f>
        <v>0</v>
      </c>
      <c r="AB67">
        <f t="shared" si="25"/>
        <v>66</v>
      </c>
      <c r="AC67" s="2" t="s">
        <v>42</v>
      </c>
      <c r="AD67" s="3">
        <v>0</v>
      </c>
      <c r="AE67" s="6">
        <f aca="true" t="shared" si="33" ref="AE67:AE75">+AD67/$E$77</f>
        <v>0</v>
      </c>
      <c r="AP67">
        <f t="shared" si="26"/>
        <v>66</v>
      </c>
      <c r="AQ67" s="2" t="s">
        <v>64</v>
      </c>
      <c r="AR67" s="3">
        <v>0</v>
      </c>
      <c r="AS67" s="6">
        <f aca="true" t="shared" si="34" ref="AS67:AS75">+AR67/$G$77</f>
        <v>0</v>
      </c>
      <c r="BC67">
        <f t="shared" si="23"/>
        <v>66</v>
      </c>
      <c r="BD67" s="2" t="s">
        <v>54</v>
      </c>
      <c r="BE67" s="3">
        <v>1263</v>
      </c>
      <c r="BF67" s="6">
        <f aca="true" t="shared" si="35" ref="BF67:BF75">+BE67/$I$77</f>
        <v>9.242094131204368E-05</v>
      </c>
      <c r="BR67" s="2" t="s">
        <v>9</v>
      </c>
      <c r="BS67" s="3">
        <v>21943</v>
      </c>
      <c r="BT67" s="6">
        <f t="shared" si="24"/>
        <v>0.00025399915258761505</v>
      </c>
    </row>
    <row r="68" spans="2:72" ht="12.75">
      <c r="B68" s="2" t="s">
        <v>65</v>
      </c>
      <c r="C68" s="3">
        <v>85965</v>
      </c>
      <c r="D68" s="6">
        <f t="shared" si="28"/>
        <v>0.0020315490000449485</v>
      </c>
      <c r="E68" s="3">
        <v>85965</v>
      </c>
      <c r="F68" s="6">
        <f aca="true" t="shared" si="36" ref="F68:F76">+E68/$E$77</f>
        <v>0.003456280117059602</v>
      </c>
      <c r="G68" s="3">
        <v>0</v>
      </c>
      <c r="H68" s="6">
        <f t="shared" si="29"/>
        <v>0</v>
      </c>
      <c r="I68" s="3">
        <v>260010</v>
      </c>
      <c r="J68" s="6">
        <f t="shared" si="30"/>
        <v>0.019026420388396262</v>
      </c>
      <c r="K68" s="3">
        <v>431940</v>
      </c>
      <c r="L68" s="6">
        <f t="shared" si="31"/>
        <v>0.004999881236325682</v>
      </c>
      <c r="O68">
        <f t="shared" si="27"/>
        <v>67</v>
      </c>
      <c r="P68" s="2" t="s">
        <v>48</v>
      </c>
      <c r="Q68" s="3">
        <v>0</v>
      </c>
      <c r="R68" s="6">
        <f t="shared" si="32"/>
        <v>0</v>
      </c>
      <c r="AB68">
        <f t="shared" si="25"/>
        <v>67</v>
      </c>
      <c r="AC68" s="2" t="s">
        <v>48</v>
      </c>
      <c r="AD68" s="3">
        <v>0</v>
      </c>
      <c r="AE68" s="6">
        <f t="shared" si="33"/>
        <v>0</v>
      </c>
      <c r="AP68">
        <f t="shared" si="26"/>
        <v>67</v>
      </c>
      <c r="AQ68" s="2" t="s">
        <v>65</v>
      </c>
      <c r="AR68" s="3">
        <v>0</v>
      </c>
      <c r="AS68" s="6">
        <f t="shared" si="34"/>
        <v>0</v>
      </c>
      <c r="BC68">
        <f aca="true" t="shared" si="37" ref="BC68:BC75">+BC67+1</f>
        <v>67</v>
      </c>
      <c r="BD68" s="2" t="s">
        <v>38</v>
      </c>
      <c r="BE68" s="3">
        <v>1163</v>
      </c>
      <c r="BF68" s="6">
        <f t="shared" si="35"/>
        <v>8.510336876160475E-05</v>
      </c>
      <c r="BR68" s="2" t="s">
        <v>73</v>
      </c>
      <c r="BS68" s="3">
        <v>21762</v>
      </c>
      <c r="BT68" s="6">
        <f aca="true" t="shared" si="38" ref="BT68:BT76">+BS68/$K$77</f>
        <v>0.0002519040039471211</v>
      </c>
    </row>
    <row r="69" spans="2:72" ht="12.75">
      <c r="B69" s="2" t="s">
        <v>66</v>
      </c>
      <c r="C69" s="3">
        <v>0</v>
      </c>
      <c r="D69" s="6">
        <f t="shared" si="28"/>
        <v>0</v>
      </c>
      <c r="E69" s="3">
        <v>0</v>
      </c>
      <c r="F69" s="6">
        <f t="shared" si="36"/>
        <v>0</v>
      </c>
      <c r="G69" s="3">
        <v>0</v>
      </c>
      <c r="H69" s="6">
        <f t="shared" si="29"/>
        <v>0</v>
      </c>
      <c r="I69" s="3">
        <v>49946</v>
      </c>
      <c r="J69" s="6">
        <f t="shared" si="30"/>
        <v>0.003654834786042228</v>
      </c>
      <c r="K69" s="3">
        <v>49946</v>
      </c>
      <c r="L69" s="6">
        <f t="shared" si="31"/>
        <v>0.0005781452707077894</v>
      </c>
      <c r="O69">
        <f t="shared" si="27"/>
        <v>68</v>
      </c>
      <c r="P69" s="2" t="s">
        <v>49</v>
      </c>
      <c r="Q69" s="3">
        <v>0</v>
      </c>
      <c r="R69" s="6">
        <f t="shared" si="32"/>
        <v>0</v>
      </c>
      <c r="AB69">
        <f t="shared" si="25"/>
        <v>68</v>
      </c>
      <c r="AC69" s="2" t="s">
        <v>49</v>
      </c>
      <c r="AD69" s="3">
        <v>0</v>
      </c>
      <c r="AE69" s="6">
        <f t="shared" si="33"/>
        <v>0</v>
      </c>
      <c r="AP69">
        <f t="shared" si="26"/>
        <v>68</v>
      </c>
      <c r="AQ69" s="2" t="s">
        <v>66</v>
      </c>
      <c r="AR69" s="3">
        <v>0</v>
      </c>
      <c r="AS69" s="6">
        <f t="shared" si="34"/>
        <v>0</v>
      </c>
      <c r="BC69">
        <f t="shared" si="37"/>
        <v>68</v>
      </c>
      <c r="BD69" s="2" t="s">
        <v>86</v>
      </c>
      <c r="BE69" s="3">
        <v>126</v>
      </c>
      <c r="BF69" s="6">
        <f t="shared" si="35"/>
        <v>9.220141413553051E-06</v>
      </c>
      <c r="BR69" s="2" t="s">
        <v>51</v>
      </c>
      <c r="BS69" s="3">
        <v>18060</v>
      </c>
      <c r="BT69" s="6">
        <f t="shared" si="38"/>
        <v>0.0002090518477752508</v>
      </c>
    </row>
    <row r="70" spans="2:72" ht="12.75">
      <c r="B70" s="2" t="s">
        <v>67</v>
      </c>
      <c r="C70" s="3">
        <v>0</v>
      </c>
      <c r="D70" s="6">
        <f t="shared" si="28"/>
        <v>0</v>
      </c>
      <c r="E70" s="3">
        <v>0</v>
      </c>
      <c r="F70" s="6">
        <f t="shared" si="36"/>
        <v>0</v>
      </c>
      <c r="G70" s="3">
        <v>0</v>
      </c>
      <c r="H70" s="6">
        <f t="shared" si="29"/>
        <v>0</v>
      </c>
      <c r="I70" s="3">
        <v>27269</v>
      </c>
      <c r="J70" s="6">
        <f t="shared" si="30"/>
        <v>0.001995428858779192</v>
      </c>
      <c r="K70" s="3">
        <v>27269</v>
      </c>
      <c r="L70" s="6">
        <f t="shared" si="31"/>
        <v>0.000315649769489663</v>
      </c>
      <c r="O70">
        <f t="shared" si="27"/>
        <v>69</v>
      </c>
      <c r="P70" s="2" t="s">
        <v>51</v>
      </c>
      <c r="Q70" s="3">
        <v>0</v>
      </c>
      <c r="R70" s="6">
        <f t="shared" si="32"/>
        <v>0</v>
      </c>
      <c r="AB70">
        <f t="shared" si="25"/>
        <v>69</v>
      </c>
      <c r="AC70" s="2" t="s">
        <v>51</v>
      </c>
      <c r="AD70" s="3">
        <v>0</v>
      </c>
      <c r="AE70" s="6">
        <f t="shared" si="33"/>
        <v>0</v>
      </c>
      <c r="AP70">
        <f t="shared" si="26"/>
        <v>69</v>
      </c>
      <c r="AQ70" s="2" t="s">
        <v>67</v>
      </c>
      <c r="AR70" s="3">
        <v>0</v>
      </c>
      <c r="AS70" s="6">
        <f t="shared" si="34"/>
        <v>0</v>
      </c>
      <c r="BC70">
        <f t="shared" si="37"/>
        <v>69</v>
      </c>
      <c r="BD70" s="2" t="s">
        <v>12</v>
      </c>
      <c r="BE70" s="3">
        <v>0</v>
      </c>
      <c r="BF70" s="6">
        <f t="shared" si="35"/>
        <v>0</v>
      </c>
      <c r="BR70" s="2" t="s">
        <v>54</v>
      </c>
      <c r="BS70" s="3">
        <v>16955</v>
      </c>
      <c r="BT70" s="6">
        <f t="shared" si="38"/>
        <v>0.00019626102320206962</v>
      </c>
    </row>
    <row r="71" spans="2:72" ht="12.75">
      <c r="B71" s="2" t="s">
        <v>68</v>
      </c>
      <c r="C71" s="3">
        <v>527</v>
      </c>
      <c r="D71" s="6">
        <f t="shared" si="28"/>
        <v>1.2454211865569567E-05</v>
      </c>
      <c r="E71" s="3">
        <v>527</v>
      </c>
      <c r="F71" s="6">
        <f t="shared" si="36"/>
        <v>2.1188386223351482E-05</v>
      </c>
      <c r="G71" s="3">
        <v>0</v>
      </c>
      <c r="H71" s="6">
        <f t="shared" si="29"/>
        <v>0</v>
      </c>
      <c r="I71" s="3">
        <v>489295</v>
      </c>
      <c r="J71" s="6">
        <f t="shared" si="30"/>
        <v>0.03580451661067016</v>
      </c>
      <c r="K71" s="3">
        <v>490349</v>
      </c>
      <c r="L71" s="6">
        <f t="shared" si="31"/>
        <v>0.00567598917523513</v>
      </c>
      <c r="O71">
        <f t="shared" si="27"/>
        <v>70</v>
      </c>
      <c r="P71" s="2" t="s">
        <v>56</v>
      </c>
      <c r="Q71" s="3">
        <v>0</v>
      </c>
      <c r="R71" s="6">
        <f t="shared" si="32"/>
        <v>0</v>
      </c>
      <c r="AB71">
        <f t="shared" si="25"/>
        <v>70</v>
      </c>
      <c r="AC71" s="2" t="s">
        <v>56</v>
      </c>
      <c r="AD71" s="3">
        <v>0</v>
      </c>
      <c r="AE71" s="6">
        <f t="shared" si="33"/>
        <v>0</v>
      </c>
      <c r="AP71">
        <f t="shared" si="26"/>
        <v>70</v>
      </c>
      <c r="AQ71" s="2" t="s">
        <v>68</v>
      </c>
      <c r="AR71" s="3">
        <v>0</v>
      </c>
      <c r="AS71" s="6">
        <f t="shared" si="34"/>
        <v>0</v>
      </c>
      <c r="BC71">
        <f t="shared" si="37"/>
        <v>70</v>
      </c>
      <c r="BD71" s="2" t="s">
        <v>15</v>
      </c>
      <c r="BE71" s="3">
        <v>0</v>
      </c>
      <c r="BF71" s="6">
        <f t="shared" si="35"/>
        <v>0</v>
      </c>
      <c r="BR71" s="2" t="s">
        <v>45</v>
      </c>
      <c r="BS71" s="3">
        <v>15928</v>
      </c>
      <c r="BT71" s="6">
        <f t="shared" si="38"/>
        <v>0.00018437308036346593</v>
      </c>
    </row>
    <row r="72" spans="2:72" ht="12.75">
      <c r="B72" s="2" t="s">
        <v>69</v>
      </c>
      <c r="C72" s="3">
        <v>39168</v>
      </c>
      <c r="D72" s="6">
        <f t="shared" si="28"/>
        <v>0.0009256291657507189</v>
      </c>
      <c r="E72" s="3">
        <v>39168</v>
      </c>
      <c r="F72" s="6">
        <f t="shared" si="36"/>
        <v>0.001574775543825865</v>
      </c>
      <c r="G72" s="3">
        <v>0</v>
      </c>
      <c r="H72" s="6">
        <f t="shared" si="29"/>
        <v>0</v>
      </c>
      <c r="I72" s="3">
        <v>0</v>
      </c>
      <c r="J72" s="6">
        <f t="shared" si="30"/>
        <v>0</v>
      </c>
      <c r="K72" s="3">
        <v>78336</v>
      </c>
      <c r="L72" s="6">
        <f t="shared" si="31"/>
        <v>0.0009067710712802905</v>
      </c>
      <c r="O72">
        <f t="shared" si="27"/>
        <v>71</v>
      </c>
      <c r="P72" s="2" t="s">
        <v>57</v>
      </c>
      <c r="Q72" s="3">
        <v>0</v>
      </c>
      <c r="R72" s="6">
        <f t="shared" si="32"/>
        <v>0</v>
      </c>
      <c r="AB72">
        <f t="shared" si="25"/>
        <v>71</v>
      </c>
      <c r="AC72" s="2" t="s">
        <v>57</v>
      </c>
      <c r="AD72" s="3">
        <v>0</v>
      </c>
      <c r="AE72" s="6">
        <f t="shared" si="33"/>
        <v>0</v>
      </c>
      <c r="AP72">
        <f t="shared" si="26"/>
        <v>71</v>
      </c>
      <c r="AQ72" s="2" t="s">
        <v>69</v>
      </c>
      <c r="AR72" s="3">
        <v>0</v>
      </c>
      <c r="AS72" s="6">
        <f t="shared" si="34"/>
        <v>0</v>
      </c>
      <c r="BC72">
        <f t="shared" si="37"/>
        <v>71</v>
      </c>
      <c r="BD72" s="2" t="s">
        <v>30</v>
      </c>
      <c r="BE72" s="3">
        <v>0</v>
      </c>
      <c r="BF72" s="6">
        <f t="shared" si="35"/>
        <v>0</v>
      </c>
      <c r="BR72" s="2" t="s">
        <v>13</v>
      </c>
      <c r="BS72" s="3">
        <v>12976</v>
      </c>
      <c r="BT72" s="6">
        <f t="shared" si="38"/>
        <v>0.0001502024793317638</v>
      </c>
    </row>
    <row r="73" spans="2:72" ht="12.75">
      <c r="B73" s="2" t="s">
        <v>70</v>
      </c>
      <c r="C73" s="3">
        <v>148669</v>
      </c>
      <c r="D73" s="6">
        <f t="shared" si="28"/>
        <v>0.0035133875215225085</v>
      </c>
      <c r="E73" s="3">
        <v>148669</v>
      </c>
      <c r="F73" s="6">
        <f t="shared" si="36"/>
        <v>0.005977336226640307</v>
      </c>
      <c r="G73" s="3">
        <v>0</v>
      </c>
      <c r="H73" s="6">
        <f t="shared" si="29"/>
        <v>0</v>
      </c>
      <c r="I73" s="3">
        <v>46530</v>
      </c>
      <c r="J73" s="6">
        <f t="shared" si="30"/>
        <v>0.003404866507719234</v>
      </c>
      <c r="K73" s="3">
        <v>343868</v>
      </c>
      <c r="L73" s="6">
        <f t="shared" si="31"/>
        <v>0.003980412003919155</v>
      </c>
      <c r="O73">
        <f t="shared" si="27"/>
        <v>72</v>
      </c>
      <c r="P73" s="2" t="s">
        <v>66</v>
      </c>
      <c r="Q73" s="3">
        <v>0</v>
      </c>
      <c r="R73" s="6">
        <f t="shared" si="32"/>
        <v>0</v>
      </c>
      <c r="AB73">
        <f t="shared" si="25"/>
        <v>72</v>
      </c>
      <c r="AC73" s="2" t="s">
        <v>66</v>
      </c>
      <c r="AD73" s="3">
        <v>0</v>
      </c>
      <c r="AE73" s="6">
        <f t="shared" si="33"/>
        <v>0</v>
      </c>
      <c r="AP73">
        <f t="shared" si="26"/>
        <v>72</v>
      </c>
      <c r="AQ73" s="2" t="s">
        <v>70</v>
      </c>
      <c r="AR73" s="3">
        <v>0</v>
      </c>
      <c r="AS73" s="6">
        <f t="shared" si="34"/>
        <v>0</v>
      </c>
      <c r="BC73">
        <f t="shared" si="37"/>
        <v>72</v>
      </c>
      <c r="BD73" s="2" t="s">
        <v>31</v>
      </c>
      <c r="BE73" s="3">
        <v>0</v>
      </c>
      <c r="BF73" s="6">
        <f t="shared" si="35"/>
        <v>0</v>
      </c>
      <c r="BR73" s="2" t="s">
        <v>71</v>
      </c>
      <c r="BS73" s="3">
        <v>6124</v>
      </c>
      <c r="BT73" s="6">
        <f t="shared" si="38"/>
        <v>7.088779157118692E-05</v>
      </c>
    </row>
    <row r="74" spans="2:72" ht="12.75">
      <c r="B74" s="2" t="s">
        <v>71</v>
      </c>
      <c r="C74" s="3">
        <v>0</v>
      </c>
      <c r="D74" s="6">
        <f t="shared" si="28"/>
        <v>0</v>
      </c>
      <c r="E74" s="3">
        <v>0</v>
      </c>
      <c r="F74" s="6">
        <f t="shared" si="36"/>
        <v>0</v>
      </c>
      <c r="G74" s="3">
        <v>0</v>
      </c>
      <c r="H74" s="6">
        <f t="shared" si="29"/>
        <v>0</v>
      </c>
      <c r="I74" s="3">
        <v>6124</v>
      </c>
      <c r="J74" s="6">
        <f t="shared" si="30"/>
        <v>0.00044812814298888007</v>
      </c>
      <c r="K74" s="3">
        <v>6124</v>
      </c>
      <c r="L74" s="6">
        <f t="shared" si="31"/>
        <v>7.088779157118692E-05</v>
      </c>
      <c r="O74">
        <f t="shared" si="27"/>
        <v>73</v>
      </c>
      <c r="P74" s="2" t="s">
        <v>67</v>
      </c>
      <c r="Q74" s="3">
        <v>0</v>
      </c>
      <c r="R74" s="6">
        <f t="shared" si="32"/>
        <v>0</v>
      </c>
      <c r="AB74">
        <f t="shared" si="25"/>
        <v>73</v>
      </c>
      <c r="AC74" s="2" t="s">
        <v>67</v>
      </c>
      <c r="AD74" s="3">
        <v>0</v>
      </c>
      <c r="AE74" s="6">
        <f t="shared" si="33"/>
        <v>0</v>
      </c>
      <c r="AP74">
        <f t="shared" si="26"/>
        <v>73</v>
      </c>
      <c r="AQ74" s="2" t="s">
        <v>71</v>
      </c>
      <c r="AR74" s="3">
        <v>0</v>
      </c>
      <c r="AS74" s="6">
        <f t="shared" si="34"/>
        <v>0</v>
      </c>
      <c r="BC74">
        <f t="shared" si="37"/>
        <v>73</v>
      </c>
      <c r="BD74" s="2" t="s">
        <v>40</v>
      </c>
      <c r="BE74" s="3">
        <v>0</v>
      </c>
      <c r="BF74" s="6">
        <f t="shared" si="35"/>
        <v>0</v>
      </c>
      <c r="BR74" s="2" t="s">
        <v>8</v>
      </c>
      <c r="BS74" s="3">
        <v>5527</v>
      </c>
      <c r="BT74" s="6">
        <f t="shared" si="38"/>
        <v>6.397727367961302E-05</v>
      </c>
    </row>
    <row r="75" spans="2:72" ht="12.75">
      <c r="B75" s="2" t="s">
        <v>72</v>
      </c>
      <c r="C75" s="3">
        <v>82072</v>
      </c>
      <c r="D75" s="6">
        <f t="shared" si="28"/>
        <v>0.0019395485317476766</v>
      </c>
      <c r="E75" s="3">
        <v>82072</v>
      </c>
      <c r="F75" s="6">
        <f t="shared" si="36"/>
        <v>0.0032997594575387154</v>
      </c>
      <c r="G75" s="3">
        <v>0</v>
      </c>
      <c r="H75" s="6">
        <f t="shared" si="29"/>
        <v>0</v>
      </c>
      <c r="I75" s="3">
        <v>32508</v>
      </c>
      <c r="J75" s="6">
        <f t="shared" si="30"/>
        <v>0.002378796484696687</v>
      </c>
      <c r="K75" s="3">
        <v>196652</v>
      </c>
      <c r="L75" s="6">
        <f t="shared" si="31"/>
        <v>0.002276326908565815</v>
      </c>
      <c r="O75">
        <f t="shared" si="27"/>
        <v>74</v>
      </c>
      <c r="P75" s="2" t="s">
        <v>71</v>
      </c>
      <c r="Q75" s="3">
        <v>0</v>
      </c>
      <c r="R75" s="6">
        <f t="shared" si="32"/>
        <v>0</v>
      </c>
      <c r="AB75">
        <f t="shared" si="25"/>
        <v>74</v>
      </c>
      <c r="AC75" s="2" t="s">
        <v>71</v>
      </c>
      <c r="AD75" s="3">
        <v>0</v>
      </c>
      <c r="AE75" s="6">
        <f t="shared" si="33"/>
        <v>0</v>
      </c>
      <c r="AP75">
        <f t="shared" si="26"/>
        <v>74</v>
      </c>
      <c r="AQ75" s="2" t="s">
        <v>72</v>
      </c>
      <c r="AR75" s="3">
        <v>0</v>
      </c>
      <c r="AS75" s="6">
        <f t="shared" si="34"/>
        <v>0</v>
      </c>
      <c r="BC75">
        <f t="shared" si="37"/>
        <v>74</v>
      </c>
      <c r="BD75" s="2" t="s">
        <v>41</v>
      </c>
      <c r="BE75" s="3">
        <v>0</v>
      </c>
      <c r="BF75" s="6">
        <f t="shared" si="35"/>
        <v>0</v>
      </c>
      <c r="BR75" s="2" t="s">
        <v>86</v>
      </c>
      <c r="BS75" s="3">
        <v>126</v>
      </c>
      <c r="BT75" s="6">
        <f t="shared" si="38"/>
        <v>1.4585012635482613E-06</v>
      </c>
    </row>
    <row r="76" spans="2:72" ht="12.75">
      <c r="B76" s="2" t="s">
        <v>73</v>
      </c>
      <c r="C76" s="3">
        <v>0</v>
      </c>
      <c r="D76" s="6">
        <f t="shared" si="28"/>
        <v>0</v>
      </c>
      <c r="E76" s="3">
        <v>0</v>
      </c>
      <c r="F76" s="6">
        <f t="shared" si="36"/>
        <v>0</v>
      </c>
      <c r="G76" s="3">
        <v>0</v>
      </c>
      <c r="H76" s="6">
        <f t="shared" si="29"/>
        <v>0</v>
      </c>
      <c r="I76" s="3">
        <v>21762</v>
      </c>
      <c r="J76" s="6">
        <f t="shared" si="30"/>
        <v>0.0015924501384265198</v>
      </c>
      <c r="K76" s="3">
        <v>21762</v>
      </c>
      <c r="L76" s="6">
        <f t="shared" si="31"/>
        <v>0.0002519040039471211</v>
      </c>
      <c r="P76" s="2" t="s">
        <v>73</v>
      </c>
      <c r="Q76" s="3">
        <v>0</v>
      </c>
      <c r="R76" s="9"/>
      <c r="AC76" s="2" t="s">
        <v>73</v>
      </c>
      <c r="AD76" s="3">
        <v>0</v>
      </c>
      <c r="AQ76" s="2" t="s">
        <v>73</v>
      </c>
      <c r="AR76" s="3">
        <v>0</v>
      </c>
      <c r="BD76" s="2" t="s">
        <v>69</v>
      </c>
      <c r="BE76" s="3">
        <v>0</v>
      </c>
      <c r="BR76" s="2" t="s">
        <v>12</v>
      </c>
      <c r="BS76" s="3">
        <v>0</v>
      </c>
      <c r="BT76" s="6">
        <f t="shared" si="38"/>
        <v>0</v>
      </c>
    </row>
    <row r="77" spans="3:11" ht="12.75">
      <c r="C77" s="4">
        <f>SUM(C2:C76)</f>
        <v>42315002</v>
      </c>
      <c r="E77" s="4">
        <f>SUM(E2:E76)</f>
        <v>24872116</v>
      </c>
      <c r="G77" s="4">
        <f>SUM(G2:G76)</f>
        <v>5537200</v>
      </c>
      <c r="I77" s="4">
        <f>SUM(I2:I76)</f>
        <v>13665734</v>
      </c>
      <c r="K77" s="4">
        <f>SUM(K2:K76)</f>
        <v>86390052</v>
      </c>
    </row>
    <row r="78" spans="3:11" ht="12.75">
      <c r="C78" s="4">
        <f>+C77-C79</f>
        <v>0</v>
      </c>
      <c r="E78" s="4">
        <f>+E77-E79</f>
        <v>-8</v>
      </c>
      <c r="G78" s="4">
        <f>+G77-G79</f>
        <v>0</v>
      </c>
      <c r="I78" s="4">
        <f>+I77-I79</f>
        <v>3</v>
      </c>
      <c r="K78" s="4">
        <f>+K77-K79</f>
        <v>-5</v>
      </c>
    </row>
    <row r="79" spans="3:11" ht="12.75">
      <c r="C79" s="20">
        <f>+E88</f>
        <v>42315002</v>
      </c>
      <c r="E79" s="8">
        <f>+I88+M88</f>
        <v>24872124</v>
      </c>
      <c r="G79" s="8">
        <f>+Q88</f>
        <v>5537200</v>
      </c>
      <c r="I79" s="8">
        <f>+U88</f>
        <v>13665731</v>
      </c>
      <c r="K79" s="4">
        <f>SUM(C79:I79)</f>
        <v>86390057</v>
      </c>
    </row>
    <row r="87" spans="3:21" ht="12.75">
      <c r="C87" s="15"/>
      <c r="D87" s="15"/>
      <c r="E87" s="16"/>
      <c r="I87" s="18"/>
      <c r="M87" s="18"/>
      <c r="Q87" s="18"/>
      <c r="U87" s="18"/>
    </row>
    <row r="88" spans="3:21" ht="12.75">
      <c r="C88" s="15"/>
      <c r="D88" s="15"/>
      <c r="E88" s="16">
        <v>42315002</v>
      </c>
      <c r="G88">
        <v>9</v>
      </c>
      <c r="H88">
        <v>2006</v>
      </c>
      <c r="I88" s="18">
        <v>16581416</v>
      </c>
      <c r="K88">
        <v>9</v>
      </c>
      <c r="L88">
        <v>2006</v>
      </c>
      <c r="M88" s="18">
        <v>8290708</v>
      </c>
      <c r="O88">
        <v>9</v>
      </c>
      <c r="P88">
        <v>2006</v>
      </c>
      <c r="Q88" s="18">
        <v>5537200</v>
      </c>
      <c r="S88">
        <v>9</v>
      </c>
      <c r="T88">
        <v>2006</v>
      </c>
      <c r="U88" s="4">
        <v>13665731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78"/>
  <sheetViews>
    <sheetView workbookViewId="0" topLeftCell="A49">
      <selection activeCell="K76" sqref="K76"/>
    </sheetView>
  </sheetViews>
  <sheetFormatPr defaultColWidth="9.140625" defaultRowHeight="12.75"/>
  <cols>
    <col min="2" max="2" width="11.8515625" style="0" customWidth="1"/>
    <col min="3" max="3" width="20.140625" style="0" customWidth="1"/>
    <col min="4" max="4" width="11.140625" style="0" customWidth="1"/>
    <col min="5" max="5" width="16.00390625" style="0" customWidth="1"/>
    <col min="6" max="6" width="9.00390625" style="0" customWidth="1"/>
    <col min="7" max="7" width="18.7109375" style="0" customWidth="1"/>
    <col min="8" max="8" width="10.8515625" style="0" customWidth="1"/>
    <col min="9" max="9" width="16.140625" style="0" customWidth="1"/>
    <col min="10" max="10" width="10.00390625" style="0" customWidth="1"/>
    <col min="11" max="11" width="11.140625" style="0" customWidth="1"/>
  </cols>
  <sheetData>
    <row r="1" spans="4:6" ht="12.75">
      <c r="D1" s="5">
        <v>38626</v>
      </c>
      <c r="F1" t="s">
        <v>81</v>
      </c>
    </row>
    <row r="2" spans="2:12" ht="12.75">
      <c r="B2" s="1" t="s">
        <v>74</v>
      </c>
      <c r="C2" s="1" t="s">
        <v>75</v>
      </c>
      <c r="D2" s="1" t="s">
        <v>80</v>
      </c>
      <c r="E2" s="1" t="s">
        <v>76</v>
      </c>
      <c r="F2" s="1" t="s">
        <v>80</v>
      </c>
      <c r="G2" s="1" t="s">
        <v>77</v>
      </c>
      <c r="H2" s="1" t="s">
        <v>80</v>
      </c>
      <c r="I2" s="1" t="s">
        <v>78</v>
      </c>
      <c r="J2" s="1" t="s">
        <v>80</v>
      </c>
      <c r="K2" s="1" t="s">
        <v>79</v>
      </c>
      <c r="L2" s="1" t="s">
        <v>80</v>
      </c>
    </row>
    <row r="3" spans="2:12" ht="12.75">
      <c r="B3" s="2" t="s">
        <v>0</v>
      </c>
      <c r="C3" s="3">
        <v>20467</v>
      </c>
      <c r="D3" s="6">
        <f>+C3/$C$76</f>
        <v>0.009697426275490865</v>
      </c>
      <c r="E3" s="3">
        <v>20467</v>
      </c>
      <c r="F3" s="6">
        <f>+E3/$E$76</f>
        <v>0.015585236401848876</v>
      </c>
      <c r="G3" s="3">
        <v>215</v>
      </c>
      <c r="H3" s="6">
        <f>+G3/$G$76</f>
        <v>0.0007053250400230953</v>
      </c>
      <c r="I3" s="3">
        <v>2853</v>
      </c>
      <c r="J3" s="6">
        <f>+I3/$I$76</f>
        <v>0.003325081815893262</v>
      </c>
      <c r="K3" s="3">
        <v>44002</v>
      </c>
      <c r="L3" s="6">
        <f>+K3/$K$76</f>
        <v>0.009593519261820968</v>
      </c>
    </row>
    <row r="4" spans="2:12" ht="12.75">
      <c r="B4" s="2" t="s">
        <v>1</v>
      </c>
      <c r="C4" s="3">
        <v>6146</v>
      </c>
      <c r="D4" s="6">
        <f aca="true" t="shared" si="0" ref="D4:D67">+C4/$C$76</f>
        <v>0.0029120233492532788</v>
      </c>
      <c r="E4" s="3">
        <v>6146</v>
      </c>
      <c r="F4" s="6">
        <f aca="true" t="shared" si="1" ref="F4:F67">+E4/$E$76</f>
        <v>0.004680063659831104</v>
      </c>
      <c r="G4" s="3">
        <v>423</v>
      </c>
      <c r="H4" s="6">
        <f aca="true" t="shared" si="2" ref="H4:H67">+G4/$G$76</f>
        <v>0.0013876860089756713</v>
      </c>
      <c r="I4" s="3">
        <v>17840</v>
      </c>
      <c r="J4" s="6">
        <f aca="true" t="shared" si="3" ref="J4:J67">+I4/$I$76</f>
        <v>0.020791959199276476</v>
      </c>
      <c r="K4" s="3">
        <v>30555</v>
      </c>
      <c r="L4" s="6">
        <f aca="true" t="shared" si="4" ref="L4:L67">+K4/$K$76</f>
        <v>0.006661742217284207</v>
      </c>
    </row>
    <row r="5" spans="2:12" ht="12.75">
      <c r="B5" s="2" t="s">
        <v>2</v>
      </c>
      <c r="C5" s="3">
        <v>583</v>
      </c>
      <c r="D5" s="6">
        <f t="shared" si="0"/>
        <v>0.0002762300053066485</v>
      </c>
      <c r="E5" s="3">
        <v>583</v>
      </c>
      <c r="F5" s="6">
        <f t="shared" si="1"/>
        <v>0.0004439435590109882</v>
      </c>
      <c r="G5" s="3">
        <v>0</v>
      </c>
      <c r="H5" s="6">
        <f t="shared" si="2"/>
        <v>0</v>
      </c>
      <c r="I5" s="3">
        <v>0</v>
      </c>
      <c r="J5" s="6">
        <f t="shared" si="3"/>
        <v>0</v>
      </c>
      <c r="K5" s="3">
        <v>1166</v>
      </c>
      <c r="L5" s="6">
        <f t="shared" si="4"/>
        <v>0.00025421670513347687</v>
      </c>
    </row>
    <row r="6" spans="2:12" ht="12.75">
      <c r="B6" s="2" t="s">
        <v>3</v>
      </c>
      <c r="C6" s="3">
        <v>17320</v>
      </c>
      <c r="D6" s="6">
        <f t="shared" si="0"/>
        <v>0.008206352816314154</v>
      </c>
      <c r="E6" s="3">
        <v>17320</v>
      </c>
      <c r="F6" s="6">
        <f t="shared" si="1"/>
        <v>0.013188854960669493</v>
      </c>
      <c r="G6" s="3">
        <v>14060</v>
      </c>
      <c r="H6" s="6">
        <f t="shared" si="2"/>
        <v>0.04612497703592893</v>
      </c>
      <c r="I6" s="3">
        <v>14404</v>
      </c>
      <c r="J6" s="6">
        <f t="shared" si="3"/>
        <v>0.01678740920999879</v>
      </c>
      <c r="K6" s="3">
        <v>63104</v>
      </c>
      <c r="L6" s="6">
        <f t="shared" si="4"/>
        <v>0.013758225523793244</v>
      </c>
    </row>
    <row r="7" spans="2:12" ht="12.75">
      <c r="B7" s="2" t="s">
        <v>4</v>
      </c>
      <c r="C7" s="3">
        <v>0</v>
      </c>
      <c r="D7" s="6">
        <f t="shared" si="0"/>
        <v>0</v>
      </c>
      <c r="E7" s="3">
        <v>0</v>
      </c>
      <c r="F7" s="6">
        <f t="shared" si="1"/>
        <v>0</v>
      </c>
      <c r="G7" s="3">
        <v>0</v>
      </c>
      <c r="H7" s="6">
        <f t="shared" si="2"/>
        <v>0</v>
      </c>
      <c r="I7" s="3">
        <v>7714</v>
      </c>
      <c r="J7" s="6">
        <f t="shared" si="3"/>
        <v>0.00899042451027011</v>
      </c>
      <c r="K7" s="3">
        <v>7714</v>
      </c>
      <c r="L7" s="6">
        <f t="shared" si="4"/>
        <v>0.001681841906860755</v>
      </c>
    </row>
    <row r="8" spans="2:12" ht="12.75">
      <c r="B8" s="2" t="s">
        <v>5</v>
      </c>
      <c r="C8" s="3">
        <v>28586</v>
      </c>
      <c r="D8" s="6">
        <f t="shared" si="0"/>
        <v>0.013544272610112956</v>
      </c>
      <c r="E8" s="3">
        <v>28586</v>
      </c>
      <c r="F8" s="6">
        <f t="shared" si="1"/>
        <v>0.021767702534971026</v>
      </c>
      <c r="G8" s="3">
        <v>652</v>
      </c>
      <c r="H8" s="6">
        <f t="shared" si="2"/>
        <v>0.0021389391911398052</v>
      </c>
      <c r="I8" s="3">
        <v>11064</v>
      </c>
      <c r="J8" s="6">
        <f t="shared" si="3"/>
        <v>0.012894744202959357</v>
      </c>
      <c r="K8" s="3">
        <v>68888</v>
      </c>
      <c r="L8" s="6">
        <f t="shared" si="4"/>
        <v>0.01501927991701111</v>
      </c>
    </row>
    <row r="9" spans="2:12" ht="12.75">
      <c r="B9" s="2" t="s">
        <v>6</v>
      </c>
      <c r="C9" s="3">
        <v>0</v>
      </c>
      <c r="D9" s="6">
        <f t="shared" si="0"/>
        <v>0</v>
      </c>
      <c r="E9" s="3">
        <v>0</v>
      </c>
      <c r="F9" s="6">
        <f t="shared" si="1"/>
        <v>0</v>
      </c>
      <c r="G9" s="3">
        <v>0</v>
      </c>
      <c r="H9" s="6">
        <f t="shared" si="2"/>
        <v>0</v>
      </c>
      <c r="I9" s="3">
        <v>2631</v>
      </c>
      <c r="J9" s="6">
        <f t="shared" si="3"/>
        <v>0.0030663477944672876</v>
      </c>
      <c r="K9" s="3">
        <v>2631</v>
      </c>
      <c r="L9" s="6">
        <f t="shared" si="4"/>
        <v>0.0005736227711888315</v>
      </c>
    </row>
    <row r="10" spans="2:12" ht="12.75">
      <c r="B10" s="2" t="s">
        <v>7</v>
      </c>
      <c r="C10" s="3">
        <v>10953</v>
      </c>
      <c r="D10" s="6">
        <f t="shared" si="0"/>
        <v>0.005189617921309984</v>
      </c>
      <c r="E10" s="3">
        <v>10953</v>
      </c>
      <c r="F10" s="6">
        <f t="shared" si="1"/>
        <v>0.008340503948280195</v>
      </c>
      <c r="G10" s="3">
        <v>435</v>
      </c>
      <c r="H10" s="6">
        <f t="shared" si="2"/>
        <v>0.0014270529879537044</v>
      </c>
      <c r="I10" s="3">
        <v>2986</v>
      </c>
      <c r="J10" s="6">
        <f t="shared" si="3"/>
        <v>0.0034800891350358497</v>
      </c>
      <c r="K10" s="3">
        <v>25327</v>
      </c>
      <c r="L10" s="6">
        <f t="shared" si="4"/>
        <v>0.00552190951193445</v>
      </c>
    </row>
    <row r="11" spans="2:12" ht="12.75">
      <c r="B11" s="2" t="s">
        <v>8</v>
      </c>
      <c r="C11" s="3">
        <v>0</v>
      </c>
      <c r="D11" s="6">
        <f t="shared" si="0"/>
        <v>0</v>
      </c>
      <c r="E11" s="3">
        <v>0</v>
      </c>
      <c r="F11" s="6">
        <f t="shared" si="1"/>
        <v>0</v>
      </c>
      <c r="G11" s="3">
        <v>0</v>
      </c>
      <c r="H11" s="6">
        <f t="shared" si="2"/>
        <v>0</v>
      </c>
      <c r="I11" s="3">
        <v>236</v>
      </c>
      <c r="J11" s="6">
        <f t="shared" si="3"/>
        <v>0.0002750505813357202</v>
      </c>
      <c r="K11" s="3">
        <v>236</v>
      </c>
      <c r="L11" s="6">
        <f t="shared" si="4"/>
        <v>5.145380995840526E-05</v>
      </c>
    </row>
    <row r="12" spans="2:12" ht="12.75">
      <c r="B12" s="2" t="s">
        <v>9</v>
      </c>
      <c r="C12" s="3">
        <v>329</v>
      </c>
      <c r="D12" s="6">
        <f t="shared" si="0"/>
        <v>0.0001558827988780229</v>
      </c>
      <c r="E12" s="3">
        <v>329</v>
      </c>
      <c r="F12" s="6">
        <f t="shared" si="1"/>
        <v>0.00025052732575405677</v>
      </c>
      <c r="G12" s="3">
        <v>0</v>
      </c>
      <c r="H12" s="6">
        <f t="shared" si="2"/>
        <v>0</v>
      </c>
      <c r="I12" s="3">
        <v>2141</v>
      </c>
      <c r="J12" s="6">
        <f t="shared" si="3"/>
        <v>0.002495268197626174</v>
      </c>
      <c r="K12" s="3">
        <v>2799</v>
      </c>
      <c r="L12" s="6">
        <f t="shared" si="4"/>
        <v>0.0006102509070914251</v>
      </c>
    </row>
    <row r="13" spans="2:12" ht="12.75">
      <c r="B13" s="2" t="s">
        <v>10</v>
      </c>
      <c r="C13" s="3">
        <v>251</v>
      </c>
      <c r="D13" s="6">
        <f t="shared" si="0"/>
        <v>0.00011892578273064968</v>
      </c>
      <c r="E13" s="3">
        <v>251</v>
      </c>
      <c r="F13" s="6">
        <f t="shared" si="1"/>
        <v>0.00019113178955704635</v>
      </c>
      <c r="G13" s="3">
        <v>0</v>
      </c>
      <c r="H13" s="6">
        <f t="shared" si="2"/>
        <v>0</v>
      </c>
      <c r="I13" s="3">
        <v>1020</v>
      </c>
      <c r="J13" s="6">
        <f t="shared" si="3"/>
        <v>0.0011887779362815027</v>
      </c>
      <c r="K13" s="3">
        <v>1522</v>
      </c>
      <c r="L13" s="6">
        <f t="shared" si="4"/>
        <v>0.00033183346930802036</v>
      </c>
    </row>
    <row r="14" spans="2:12" ht="12.75">
      <c r="B14" s="2" t="s">
        <v>11</v>
      </c>
      <c r="C14" s="3">
        <v>20486</v>
      </c>
      <c r="D14" s="6">
        <f t="shared" si="0"/>
        <v>0.009706428625578046</v>
      </c>
      <c r="E14" s="3">
        <v>20486</v>
      </c>
      <c r="F14" s="6">
        <f t="shared" si="1"/>
        <v>0.015599704545281482</v>
      </c>
      <c r="G14" s="3">
        <v>0</v>
      </c>
      <c r="H14" s="6">
        <f t="shared" si="2"/>
        <v>0</v>
      </c>
      <c r="I14" s="3">
        <v>7742</v>
      </c>
      <c r="J14" s="6">
        <f t="shared" si="3"/>
        <v>0.009023057630089601</v>
      </c>
      <c r="K14" s="3">
        <v>48714</v>
      </c>
      <c r="L14" s="6">
        <f t="shared" si="4"/>
        <v>0.010620851264041331</v>
      </c>
    </row>
    <row r="15" spans="2:12" ht="12.75">
      <c r="B15" s="2" t="s">
        <v>13</v>
      </c>
      <c r="C15" s="3">
        <v>0</v>
      </c>
      <c r="D15" s="6">
        <f t="shared" si="0"/>
        <v>0</v>
      </c>
      <c r="E15" s="3">
        <v>0</v>
      </c>
      <c r="F15" s="6">
        <f t="shared" si="1"/>
        <v>0</v>
      </c>
      <c r="G15" s="3">
        <v>0</v>
      </c>
      <c r="H15" s="6">
        <f t="shared" si="2"/>
        <v>0</v>
      </c>
      <c r="I15" s="3">
        <v>1171</v>
      </c>
      <c r="J15" s="6">
        <f t="shared" si="3"/>
        <v>0.0013647636895937642</v>
      </c>
      <c r="K15" s="3">
        <v>1171</v>
      </c>
      <c r="L15" s="6">
        <f t="shared" si="4"/>
        <v>0.00025530682822581596</v>
      </c>
    </row>
    <row r="16" spans="2:12" ht="12.75">
      <c r="B16" s="2" t="s">
        <v>14</v>
      </c>
      <c r="C16" s="3">
        <v>39</v>
      </c>
      <c r="D16" s="6">
        <f t="shared" si="0"/>
        <v>1.8478508073686606E-05</v>
      </c>
      <c r="E16" s="3">
        <v>39</v>
      </c>
      <c r="F16" s="6">
        <f t="shared" si="1"/>
        <v>2.9697768098505213E-05</v>
      </c>
      <c r="G16" s="3">
        <v>0</v>
      </c>
      <c r="H16" s="6">
        <f t="shared" si="2"/>
        <v>0</v>
      </c>
      <c r="I16" s="3">
        <v>816</v>
      </c>
      <c r="J16" s="6">
        <f t="shared" si="3"/>
        <v>0.0009510223490252021</v>
      </c>
      <c r="K16" s="3">
        <v>894</v>
      </c>
      <c r="L16" s="6">
        <f t="shared" si="4"/>
        <v>0.0001949140089102301</v>
      </c>
    </row>
    <row r="17" spans="2:12" ht="12.75">
      <c r="B17" s="2" t="s">
        <v>15</v>
      </c>
      <c r="C17" s="3">
        <v>3681</v>
      </c>
      <c r="D17" s="6">
        <f t="shared" si="0"/>
        <v>0.0017440868774164203</v>
      </c>
      <c r="E17" s="3">
        <v>3681</v>
      </c>
      <c r="F17" s="6">
        <f t="shared" si="1"/>
        <v>0.0028030124197589153</v>
      </c>
      <c r="G17" s="3">
        <v>7929</v>
      </c>
      <c r="H17" s="6">
        <f t="shared" si="2"/>
        <v>0.026011731359735453</v>
      </c>
      <c r="I17" s="3">
        <v>0</v>
      </c>
      <c r="J17" s="6">
        <f t="shared" si="3"/>
        <v>0</v>
      </c>
      <c r="K17" s="3">
        <v>15291</v>
      </c>
      <c r="L17" s="6">
        <f t="shared" si="4"/>
        <v>0.0033338144409914188</v>
      </c>
    </row>
    <row r="18" spans="2:12" ht="12.75">
      <c r="B18" s="2" t="s">
        <v>16</v>
      </c>
      <c r="C18" s="3">
        <v>17186</v>
      </c>
      <c r="D18" s="6">
        <f t="shared" si="0"/>
        <v>0.008142862557804564</v>
      </c>
      <c r="E18" s="3">
        <v>17186</v>
      </c>
      <c r="F18" s="6">
        <f t="shared" si="1"/>
        <v>0.013086816475407964</v>
      </c>
      <c r="G18" s="3">
        <v>3682</v>
      </c>
      <c r="H18" s="6">
        <f t="shared" si="2"/>
        <v>0.012079101383093194</v>
      </c>
      <c r="I18" s="3">
        <v>36672</v>
      </c>
      <c r="J18" s="6">
        <f t="shared" si="3"/>
        <v>0.042740063215014966</v>
      </c>
      <c r="K18" s="3">
        <v>74726</v>
      </c>
      <c r="L18" s="6">
        <f t="shared" si="4"/>
        <v>0.016292107639626238</v>
      </c>
    </row>
    <row r="19" spans="2:12" ht="12.75">
      <c r="B19" s="2" t="s">
        <v>17</v>
      </c>
      <c r="C19" s="3">
        <v>0</v>
      </c>
      <c r="D19" s="6">
        <f t="shared" si="0"/>
        <v>0</v>
      </c>
      <c r="E19" s="3">
        <v>0</v>
      </c>
      <c r="F19" s="6">
        <f t="shared" si="1"/>
        <v>0</v>
      </c>
      <c r="G19" s="3">
        <v>0</v>
      </c>
      <c r="H19" s="6">
        <f t="shared" si="2"/>
        <v>0</v>
      </c>
      <c r="I19" s="3">
        <v>7445</v>
      </c>
      <c r="J19" s="6">
        <f t="shared" si="3"/>
        <v>0.008676913466289987</v>
      </c>
      <c r="K19" s="3">
        <v>7445</v>
      </c>
      <c r="L19" s="6">
        <f t="shared" si="4"/>
        <v>0.0016231932844929119</v>
      </c>
    </row>
    <row r="20" spans="2:12" ht="12.75">
      <c r="B20" s="2" t="s">
        <v>18</v>
      </c>
      <c r="C20" s="3">
        <v>175930</v>
      </c>
      <c r="D20" s="6">
        <f t="shared" si="0"/>
        <v>0.0833570237282996</v>
      </c>
      <c r="E20" s="3">
        <v>175930</v>
      </c>
      <c r="F20" s="6">
        <f t="shared" si="1"/>
        <v>0.13396739337359032</v>
      </c>
      <c r="G20" s="3">
        <v>19209</v>
      </c>
      <c r="H20" s="6">
        <f t="shared" si="2"/>
        <v>0.06301669159908668</v>
      </c>
      <c r="I20" s="3">
        <v>23628</v>
      </c>
      <c r="J20" s="6">
        <f t="shared" si="3"/>
        <v>0.027537691253391512</v>
      </c>
      <c r="K20" s="3">
        <v>394697</v>
      </c>
      <c r="L20" s="6">
        <f t="shared" si="4"/>
        <v>0.08605366283539272</v>
      </c>
    </row>
    <row r="21" spans="2:12" ht="12.75">
      <c r="B21" s="2" t="s">
        <v>19</v>
      </c>
      <c r="C21" s="3">
        <v>0</v>
      </c>
      <c r="D21" s="6">
        <f t="shared" si="0"/>
        <v>0</v>
      </c>
      <c r="E21" s="3">
        <v>0</v>
      </c>
      <c r="F21" s="6">
        <f t="shared" si="1"/>
        <v>0</v>
      </c>
      <c r="G21" s="3">
        <v>0</v>
      </c>
      <c r="H21" s="6">
        <f t="shared" si="2"/>
        <v>0</v>
      </c>
      <c r="I21" s="3">
        <v>1817</v>
      </c>
      <c r="J21" s="6">
        <f t="shared" si="3"/>
        <v>0.0021176563825720494</v>
      </c>
      <c r="K21" s="3">
        <v>1817</v>
      </c>
      <c r="L21" s="6">
        <f t="shared" si="4"/>
        <v>0.000396150731756027</v>
      </c>
    </row>
    <row r="22" spans="2:12" ht="12.75">
      <c r="B22" s="2" t="s">
        <v>20</v>
      </c>
      <c r="C22" s="3">
        <v>9517</v>
      </c>
      <c r="D22" s="6">
        <f t="shared" si="0"/>
        <v>0.004509229777878857</v>
      </c>
      <c r="E22" s="3">
        <v>9517</v>
      </c>
      <c r="F22" s="6">
        <f t="shared" si="1"/>
        <v>0.007247016897268567</v>
      </c>
      <c r="G22" s="3">
        <v>0</v>
      </c>
      <c r="H22" s="6">
        <f t="shared" si="2"/>
        <v>0</v>
      </c>
      <c r="I22" s="3">
        <v>1844</v>
      </c>
      <c r="J22" s="6">
        <f t="shared" si="3"/>
        <v>0.0021491240338265597</v>
      </c>
      <c r="K22" s="3">
        <v>20878</v>
      </c>
      <c r="L22" s="6">
        <f t="shared" si="4"/>
        <v>0.004551917984371124</v>
      </c>
    </row>
    <row r="23" spans="2:12" ht="12.75">
      <c r="B23" s="2" t="s">
        <v>21</v>
      </c>
      <c r="C23" s="3">
        <v>14109</v>
      </c>
      <c r="D23" s="6">
        <f t="shared" si="0"/>
        <v>0.006684955651580623</v>
      </c>
      <c r="E23" s="3">
        <v>14109</v>
      </c>
      <c r="F23" s="6">
        <f t="shared" si="1"/>
        <v>0.010743738720559231</v>
      </c>
      <c r="G23" s="3">
        <v>1028</v>
      </c>
      <c r="H23" s="6">
        <f t="shared" si="2"/>
        <v>0.0033724378657848464</v>
      </c>
      <c r="I23" s="3">
        <v>9166</v>
      </c>
      <c r="J23" s="6">
        <f t="shared" si="3"/>
        <v>0.010682684866623778</v>
      </c>
      <c r="K23" s="3">
        <v>38412</v>
      </c>
      <c r="L23" s="6">
        <f t="shared" si="4"/>
        <v>0.00837476164458586</v>
      </c>
    </row>
    <row r="24" spans="2:12" ht="12.75">
      <c r="B24" s="2" t="s">
        <v>22</v>
      </c>
      <c r="C24" s="3">
        <v>220579</v>
      </c>
      <c r="D24" s="6">
        <f t="shared" si="0"/>
        <v>0.1045120726252748</v>
      </c>
      <c r="E24" s="3">
        <v>220579</v>
      </c>
      <c r="F24" s="6">
        <f t="shared" si="1"/>
        <v>0.167966768958979</v>
      </c>
      <c r="G24" s="3">
        <v>96087</v>
      </c>
      <c r="H24" s="6">
        <f t="shared" si="2"/>
        <v>0.31522124242185656</v>
      </c>
      <c r="I24" s="3">
        <v>21111</v>
      </c>
      <c r="J24" s="6">
        <f t="shared" si="3"/>
        <v>0.024604206875332157</v>
      </c>
      <c r="K24" s="3">
        <v>558356</v>
      </c>
      <c r="L24" s="6">
        <f t="shared" si="4"/>
        <v>0.1217353538692175</v>
      </c>
    </row>
    <row r="25" spans="2:12" ht="12.75">
      <c r="B25" s="2" t="s">
        <v>23</v>
      </c>
      <c r="C25" s="3">
        <v>53294</v>
      </c>
      <c r="D25" s="6">
        <f t="shared" si="0"/>
        <v>0.02525111818664241</v>
      </c>
      <c r="E25" s="3">
        <v>53294</v>
      </c>
      <c r="F25" s="6">
        <f t="shared" si="1"/>
        <v>0.04058238084722402</v>
      </c>
      <c r="G25" s="3">
        <v>4709</v>
      </c>
      <c r="H25" s="6">
        <f t="shared" si="2"/>
        <v>0.015448258667296539</v>
      </c>
      <c r="I25" s="3">
        <v>40234</v>
      </c>
      <c r="J25" s="6">
        <f t="shared" si="3"/>
        <v>0.04689146224348037</v>
      </c>
      <c r="K25" s="3">
        <v>151531</v>
      </c>
      <c r="L25" s="6">
        <f t="shared" si="4"/>
        <v>0.033037488461047065</v>
      </c>
    </row>
    <row r="26" spans="2:12" ht="12.75">
      <c r="B26" s="2" t="s">
        <v>24</v>
      </c>
      <c r="C26" s="3">
        <v>70969</v>
      </c>
      <c r="D26" s="6">
        <f t="shared" si="0"/>
        <v>0.03362567280721704</v>
      </c>
      <c r="E26" s="3">
        <v>70969</v>
      </c>
      <c r="F26" s="6">
        <f t="shared" si="1"/>
        <v>0.05404156164571324</v>
      </c>
      <c r="G26" s="3">
        <v>19611</v>
      </c>
      <c r="H26" s="6">
        <f t="shared" si="2"/>
        <v>0.0643354853948508</v>
      </c>
      <c r="I26" s="3">
        <v>48604</v>
      </c>
      <c r="J26" s="6">
        <f t="shared" si="3"/>
        <v>0.05664643413237858</v>
      </c>
      <c r="K26" s="3">
        <v>210153</v>
      </c>
      <c r="L26" s="6">
        <f t="shared" si="4"/>
        <v>0.045818527644867546</v>
      </c>
    </row>
    <row r="27" spans="2:12" ht="12.75">
      <c r="B27" s="2" t="s">
        <v>25</v>
      </c>
      <c r="C27" s="3">
        <v>51733</v>
      </c>
      <c r="D27" s="6">
        <f t="shared" si="0"/>
        <v>0.024511504055795618</v>
      </c>
      <c r="E27" s="3">
        <v>51733</v>
      </c>
      <c r="F27" s="6">
        <f t="shared" si="1"/>
        <v>0.039393708642050516</v>
      </c>
      <c r="G27" s="3">
        <v>24125</v>
      </c>
      <c r="H27" s="6">
        <f t="shared" si="2"/>
        <v>0.07914403065375429</v>
      </c>
      <c r="I27" s="3">
        <v>55485</v>
      </c>
      <c r="J27" s="6">
        <f t="shared" si="3"/>
        <v>0.0646660233280188</v>
      </c>
      <c r="K27" s="3">
        <v>183076</v>
      </c>
      <c r="L27" s="6">
        <f t="shared" si="4"/>
        <v>0.03991507505061442</v>
      </c>
    </row>
    <row r="28" spans="2:12" ht="12.75">
      <c r="B28" s="2" t="s">
        <v>26</v>
      </c>
      <c r="C28" s="3">
        <v>2323</v>
      </c>
      <c r="D28" s="6">
        <f t="shared" si="0"/>
        <v>0.0011006557501326661</v>
      </c>
      <c r="E28" s="3">
        <v>2323</v>
      </c>
      <c r="F28" s="6">
        <f t="shared" si="1"/>
        <v>0.0017689209049442977</v>
      </c>
      <c r="G28" s="3">
        <v>0</v>
      </c>
      <c r="H28" s="6">
        <f t="shared" si="2"/>
        <v>0</v>
      </c>
      <c r="I28" s="3">
        <v>13695</v>
      </c>
      <c r="J28" s="6">
        <f t="shared" si="3"/>
        <v>0.015961091997426645</v>
      </c>
      <c r="K28" s="3">
        <v>18341</v>
      </c>
      <c r="L28" s="6">
        <f t="shared" si="4"/>
        <v>0.003998789527318266</v>
      </c>
    </row>
    <row r="29" spans="2:12" ht="12.75">
      <c r="B29" s="2" t="s">
        <v>27</v>
      </c>
      <c r="C29" s="3">
        <v>5365</v>
      </c>
      <c r="D29" s="6">
        <f t="shared" si="0"/>
        <v>0.0025419793798802212</v>
      </c>
      <c r="E29" s="3">
        <v>5365</v>
      </c>
      <c r="F29" s="6">
        <f t="shared" si="1"/>
        <v>0.004085346816627704</v>
      </c>
      <c r="G29" s="3">
        <v>168</v>
      </c>
      <c r="H29" s="6">
        <f t="shared" si="2"/>
        <v>0.0005511377056924651</v>
      </c>
      <c r="I29" s="3">
        <v>584</v>
      </c>
      <c r="J29" s="6">
        <f t="shared" si="3"/>
        <v>0.0006806336419494094</v>
      </c>
      <c r="K29" s="3">
        <v>11482</v>
      </c>
      <c r="L29" s="6">
        <f t="shared" si="4"/>
        <v>0.0025033586692474966</v>
      </c>
    </row>
    <row r="30" spans="2:12" ht="12.75">
      <c r="B30" s="2" t="s">
        <v>28</v>
      </c>
      <c r="C30" s="3">
        <v>3383</v>
      </c>
      <c r="D30" s="6">
        <f t="shared" si="0"/>
        <v>0.0016028921234174816</v>
      </c>
      <c r="E30" s="3">
        <v>3383</v>
      </c>
      <c r="F30" s="6">
        <f t="shared" si="1"/>
        <v>0.0025760910122370035</v>
      </c>
      <c r="G30" s="3">
        <v>0</v>
      </c>
      <c r="H30" s="6">
        <f t="shared" si="2"/>
        <v>0</v>
      </c>
      <c r="I30" s="3">
        <v>7888</v>
      </c>
      <c r="J30" s="6">
        <f t="shared" si="3"/>
        <v>0.009193216040576954</v>
      </c>
      <c r="K30" s="3">
        <v>14654</v>
      </c>
      <c r="L30" s="6">
        <f t="shared" si="4"/>
        <v>0.0031949327590274183</v>
      </c>
    </row>
    <row r="31" spans="2:12" ht="12.75">
      <c r="B31" s="2" t="s">
        <v>29</v>
      </c>
      <c r="C31" s="3">
        <v>4166</v>
      </c>
      <c r="D31" s="6">
        <f t="shared" si="0"/>
        <v>0.0019738837085891896</v>
      </c>
      <c r="E31" s="3">
        <v>4166</v>
      </c>
      <c r="F31" s="6">
        <f t="shared" si="1"/>
        <v>0.0031723308179069927</v>
      </c>
      <c r="G31" s="3">
        <v>0</v>
      </c>
      <c r="H31" s="6">
        <f t="shared" si="2"/>
        <v>0</v>
      </c>
      <c r="I31" s="3">
        <v>2983</v>
      </c>
      <c r="J31" s="6">
        <f t="shared" si="3"/>
        <v>0.003476592729340904</v>
      </c>
      <c r="K31" s="3">
        <v>11315</v>
      </c>
      <c r="L31" s="6">
        <f t="shared" si="4"/>
        <v>0.002466948557963371</v>
      </c>
    </row>
    <row r="32" spans="2:12" ht="12.75">
      <c r="B32" s="2" t="s">
        <v>30</v>
      </c>
      <c r="C32" s="3">
        <v>555461</v>
      </c>
      <c r="D32" s="6">
        <f t="shared" si="0"/>
        <v>0.2631818095671291</v>
      </c>
      <c r="E32" s="3">
        <v>0</v>
      </c>
      <c r="F32" s="6">
        <f t="shared" si="1"/>
        <v>0</v>
      </c>
      <c r="G32" s="3">
        <v>0</v>
      </c>
      <c r="H32" s="6">
        <f t="shared" si="2"/>
        <v>0</v>
      </c>
      <c r="I32" s="3">
        <v>0</v>
      </c>
      <c r="J32" s="6">
        <f t="shared" si="3"/>
        <v>0</v>
      </c>
      <c r="K32" s="3">
        <v>555461</v>
      </c>
      <c r="L32" s="6">
        <f t="shared" si="4"/>
        <v>0.12110417259875315</v>
      </c>
    </row>
    <row r="33" spans="2:12" ht="12.75">
      <c r="B33" s="2" t="s">
        <v>31</v>
      </c>
      <c r="C33" s="3">
        <v>212699</v>
      </c>
      <c r="D33" s="6">
        <f t="shared" si="0"/>
        <v>0.10077846637859146</v>
      </c>
      <c r="E33" s="3">
        <v>0</v>
      </c>
      <c r="F33" s="6">
        <f t="shared" si="1"/>
        <v>0</v>
      </c>
      <c r="G33" s="3">
        <v>0</v>
      </c>
      <c r="H33" s="6">
        <f t="shared" si="2"/>
        <v>0</v>
      </c>
      <c r="I33" s="3">
        <v>0</v>
      </c>
      <c r="J33" s="6">
        <f t="shared" si="3"/>
        <v>0</v>
      </c>
      <c r="K33" s="3">
        <v>212699</v>
      </c>
      <c r="L33" s="6">
        <f t="shared" si="4"/>
        <v>0.04637361832348662</v>
      </c>
    </row>
    <row r="34" spans="2:12" ht="12.75">
      <c r="B34" s="2" t="s">
        <v>32</v>
      </c>
      <c r="C34" s="3">
        <v>29170</v>
      </c>
      <c r="D34" s="6">
        <f t="shared" si="0"/>
        <v>0.013820976423318929</v>
      </c>
      <c r="E34" s="3">
        <v>0</v>
      </c>
      <c r="F34" s="6">
        <f t="shared" si="1"/>
        <v>0</v>
      </c>
      <c r="G34" s="3">
        <v>0</v>
      </c>
      <c r="H34" s="6">
        <f t="shared" si="2"/>
        <v>0</v>
      </c>
      <c r="I34" s="3">
        <v>9645</v>
      </c>
      <c r="J34" s="6">
        <f t="shared" si="3"/>
        <v>0.01124094430925009</v>
      </c>
      <c r="K34" s="3">
        <v>38815</v>
      </c>
      <c r="L34" s="6">
        <f t="shared" si="4"/>
        <v>0.00846262556582839</v>
      </c>
    </row>
    <row r="35" spans="2:12" ht="12.75">
      <c r="B35" s="2" t="s">
        <v>33</v>
      </c>
      <c r="C35" s="3">
        <v>46133</v>
      </c>
      <c r="D35" s="6">
        <f t="shared" si="0"/>
        <v>0.021858179819573952</v>
      </c>
      <c r="E35" s="3">
        <v>46133</v>
      </c>
      <c r="F35" s="6">
        <f t="shared" si="1"/>
        <v>0.03512941373559848</v>
      </c>
      <c r="G35" s="3">
        <v>4514</v>
      </c>
      <c r="H35" s="6">
        <f t="shared" si="2"/>
        <v>0.014808545258903499</v>
      </c>
      <c r="I35" s="3">
        <v>1801</v>
      </c>
      <c r="J35" s="6">
        <f t="shared" si="3"/>
        <v>0.0020990088855323396</v>
      </c>
      <c r="K35" s="3">
        <v>98581</v>
      </c>
      <c r="L35" s="6">
        <f t="shared" si="4"/>
        <v>0.021493084913176055</v>
      </c>
    </row>
    <row r="36" spans="2:12" ht="12.75">
      <c r="B36" s="2" t="s">
        <v>34</v>
      </c>
      <c r="C36" s="3">
        <v>4977</v>
      </c>
      <c r="D36" s="6">
        <f t="shared" si="0"/>
        <v>0.002358141914942006</v>
      </c>
      <c r="E36" s="3">
        <v>4977</v>
      </c>
      <c r="F36" s="6">
        <f t="shared" si="1"/>
        <v>0.003789892098109242</v>
      </c>
      <c r="G36" s="3">
        <v>0</v>
      </c>
      <c r="H36" s="6">
        <f t="shared" si="2"/>
        <v>0</v>
      </c>
      <c r="I36" s="3">
        <v>26575</v>
      </c>
      <c r="J36" s="6">
        <f t="shared" si="3"/>
        <v>0.030972327114393072</v>
      </c>
      <c r="K36" s="3">
        <v>36529</v>
      </c>
      <c r="L36" s="6">
        <f t="shared" si="4"/>
        <v>0.007964221288010958</v>
      </c>
    </row>
    <row r="37" spans="2:12" ht="12.75">
      <c r="B37" s="2" t="s">
        <v>35</v>
      </c>
      <c r="C37" s="3">
        <v>3926</v>
      </c>
      <c r="D37" s="6">
        <f t="shared" si="0"/>
        <v>0.0018601698127511182</v>
      </c>
      <c r="E37" s="3">
        <v>3926</v>
      </c>
      <c r="F37" s="6">
        <f t="shared" si="1"/>
        <v>0.0029895753219161916</v>
      </c>
      <c r="G37" s="3">
        <v>0</v>
      </c>
      <c r="H37" s="6">
        <f t="shared" si="2"/>
        <v>0</v>
      </c>
      <c r="I37" s="3">
        <v>19950</v>
      </c>
      <c r="J37" s="6">
        <f t="shared" si="3"/>
        <v>0.023251097871388213</v>
      </c>
      <c r="K37" s="3">
        <v>27802</v>
      </c>
      <c r="L37" s="6">
        <f t="shared" si="4"/>
        <v>0.006061520442642301</v>
      </c>
    </row>
    <row r="38" spans="2:12" ht="12.75">
      <c r="B38" s="2" t="s">
        <v>36</v>
      </c>
      <c r="C38" s="3">
        <v>5346</v>
      </c>
      <c r="D38" s="6">
        <f t="shared" si="0"/>
        <v>0.002532977029793041</v>
      </c>
      <c r="E38" s="3">
        <v>5346</v>
      </c>
      <c r="F38" s="6">
        <f t="shared" si="1"/>
        <v>0.0040708786731950995</v>
      </c>
      <c r="G38" s="3">
        <v>0</v>
      </c>
      <c r="H38" s="6">
        <f t="shared" si="2"/>
        <v>0</v>
      </c>
      <c r="I38" s="3">
        <v>13252</v>
      </c>
      <c r="J38" s="6">
        <f t="shared" si="3"/>
        <v>0.015444789423139678</v>
      </c>
      <c r="K38" s="3">
        <v>23944</v>
      </c>
      <c r="L38" s="6">
        <f t="shared" si="4"/>
        <v>0.005220381464593456</v>
      </c>
    </row>
    <row r="39" spans="2:12" ht="12.75">
      <c r="B39" s="2" t="s">
        <v>37</v>
      </c>
      <c r="C39" s="3">
        <v>5413</v>
      </c>
      <c r="D39" s="6">
        <f t="shared" si="0"/>
        <v>0.002564722159047836</v>
      </c>
      <c r="E39" s="3">
        <v>5413</v>
      </c>
      <c r="F39" s="6">
        <f t="shared" si="1"/>
        <v>0.004121897915825864</v>
      </c>
      <c r="G39" s="3">
        <v>435</v>
      </c>
      <c r="H39" s="6">
        <f t="shared" si="2"/>
        <v>0.0014270529879537044</v>
      </c>
      <c r="I39" s="3">
        <v>23965</v>
      </c>
      <c r="J39" s="6">
        <f t="shared" si="3"/>
        <v>0.027930454159790404</v>
      </c>
      <c r="K39" s="3">
        <v>35226</v>
      </c>
      <c r="L39" s="6">
        <f t="shared" si="4"/>
        <v>0.007680135210147389</v>
      </c>
    </row>
    <row r="40" spans="2:12" ht="12.75">
      <c r="B40" s="2" t="s">
        <v>38</v>
      </c>
      <c r="C40" s="3">
        <v>1163</v>
      </c>
      <c r="D40" s="6">
        <f t="shared" si="0"/>
        <v>0.000551038586915321</v>
      </c>
      <c r="E40" s="3">
        <v>1163</v>
      </c>
      <c r="F40" s="6">
        <f t="shared" si="1"/>
        <v>0.0008856026743220913</v>
      </c>
      <c r="G40" s="3">
        <v>0</v>
      </c>
      <c r="H40" s="6">
        <f t="shared" si="2"/>
        <v>0</v>
      </c>
      <c r="I40" s="3">
        <v>93</v>
      </c>
      <c r="J40" s="6">
        <f t="shared" si="3"/>
        <v>0.00010838857654331348</v>
      </c>
      <c r="K40" s="3">
        <v>2419</v>
      </c>
      <c r="L40" s="6">
        <f t="shared" si="4"/>
        <v>0.000527401552073654</v>
      </c>
    </row>
    <row r="41" spans="2:12" ht="12.75">
      <c r="B41" s="2" t="s">
        <v>39</v>
      </c>
      <c r="C41" s="3">
        <v>93349</v>
      </c>
      <c r="D41" s="6">
        <f t="shared" si="0"/>
        <v>0.0442294935941172</v>
      </c>
      <c r="E41" s="3">
        <v>93349</v>
      </c>
      <c r="F41" s="6">
        <f t="shared" si="1"/>
        <v>0.07108351164685546</v>
      </c>
      <c r="G41" s="3">
        <v>47181</v>
      </c>
      <c r="H41" s="6">
        <f t="shared" si="2"/>
        <v>0.15478111959688212</v>
      </c>
      <c r="I41" s="3">
        <v>16248</v>
      </c>
      <c r="J41" s="6">
        <f t="shared" si="3"/>
        <v>0.018936533243825347</v>
      </c>
      <c r="K41" s="3">
        <v>250127</v>
      </c>
      <c r="L41" s="6">
        <f t="shared" si="4"/>
        <v>0.05453384374350014</v>
      </c>
    </row>
    <row r="42" spans="2:12" ht="12.75">
      <c r="B42" s="2" t="s">
        <v>40</v>
      </c>
      <c r="C42" s="3">
        <v>1270</v>
      </c>
      <c r="D42" s="6">
        <f t="shared" si="0"/>
        <v>0.0006017360321431279</v>
      </c>
      <c r="E42" s="3">
        <v>1270</v>
      </c>
      <c r="F42" s="6">
        <f t="shared" si="1"/>
        <v>0.0009670811662846569</v>
      </c>
      <c r="G42" s="3">
        <v>0</v>
      </c>
      <c r="H42" s="6">
        <f t="shared" si="2"/>
        <v>0</v>
      </c>
      <c r="I42" s="3">
        <v>0</v>
      </c>
      <c r="J42" s="6">
        <f t="shared" si="3"/>
        <v>0</v>
      </c>
      <c r="K42" s="3">
        <v>2540</v>
      </c>
      <c r="L42" s="6">
        <f t="shared" si="4"/>
        <v>0.00055378253090826</v>
      </c>
    </row>
    <row r="43" spans="2:12" ht="12.75">
      <c r="B43" s="2" t="s">
        <v>41</v>
      </c>
      <c r="C43" s="3">
        <v>1081</v>
      </c>
      <c r="D43" s="6">
        <f t="shared" si="0"/>
        <v>0.0005121863391706466</v>
      </c>
      <c r="E43" s="3">
        <v>1081</v>
      </c>
      <c r="F43" s="6">
        <f t="shared" si="1"/>
        <v>0.0008231612131919009</v>
      </c>
      <c r="G43" s="3">
        <v>5090</v>
      </c>
      <c r="H43" s="6">
        <f t="shared" si="2"/>
        <v>0.016698160249849093</v>
      </c>
      <c r="I43" s="3">
        <v>0</v>
      </c>
      <c r="J43" s="6">
        <f t="shared" si="3"/>
        <v>0</v>
      </c>
      <c r="K43" s="3">
        <v>7252</v>
      </c>
      <c r="L43" s="6">
        <f t="shared" si="4"/>
        <v>0.0015811145331286228</v>
      </c>
    </row>
    <row r="44" spans="2:12" ht="12.75">
      <c r="B44" s="2" t="s">
        <v>42</v>
      </c>
      <c r="C44" s="3">
        <v>0</v>
      </c>
      <c r="D44" s="6">
        <f t="shared" si="0"/>
        <v>0</v>
      </c>
      <c r="E44" s="3">
        <v>0</v>
      </c>
      <c r="F44" s="6">
        <f t="shared" si="1"/>
        <v>0</v>
      </c>
      <c r="G44" s="3">
        <v>0</v>
      </c>
      <c r="H44" s="6">
        <f t="shared" si="2"/>
        <v>0</v>
      </c>
      <c r="I44" s="3">
        <v>19315</v>
      </c>
      <c r="J44" s="6">
        <f t="shared" si="3"/>
        <v>0.022511025332624727</v>
      </c>
      <c r="K44" s="3">
        <v>19315</v>
      </c>
      <c r="L44" s="6">
        <f t="shared" si="4"/>
        <v>0.004211145505705922</v>
      </c>
    </row>
    <row r="45" spans="2:12" ht="12.75">
      <c r="B45" s="2" t="s">
        <v>43</v>
      </c>
      <c r="C45" s="3">
        <v>63313</v>
      </c>
      <c r="D45" s="6">
        <f t="shared" si="0"/>
        <v>0.029998199529982564</v>
      </c>
      <c r="E45" s="3">
        <v>63313</v>
      </c>
      <c r="F45" s="6">
        <f t="shared" si="1"/>
        <v>0.04821166132360668</v>
      </c>
      <c r="G45" s="3">
        <v>9404</v>
      </c>
      <c r="H45" s="6">
        <f t="shared" si="2"/>
        <v>0.030850589192452038</v>
      </c>
      <c r="I45" s="3">
        <v>37135</v>
      </c>
      <c r="J45" s="6">
        <f t="shared" si="3"/>
        <v>0.04327967516060157</v>
      </c>
      <c r="K45" s="3">
        <v>173165</v>
      </c>
      <c r="L45" s="6">
        <f t="shared" si="4"/>
        <v>0.03775423305697986</v>
      </c>
    </row>
    <row r="46" spans="2:12" ht="12.75">
      <c r="B46" s="2" t="s">
        <v>44</v>
      </c>
      <c r="C46" s="3">
        <v>232</v>
      </c>
      <c r="D46" s="6">
        <f t="shared" si="0"/>
        <v>0.00010992343264346904</v>
      </c>
      <c r="E46" s="3">
        <v>232</v>
      </c>
      <c r="F46" s="6">
        <f t="shared" si="1"/>
        <v>0.00017666364612444128</v>
      </c>
      <c r="G46" s="3">
        <v>0</v>
      </c>
      <c r="H46" s="6">
        <f t="shared" si="2"/>
        <v>0</v>
      </c>
      <c r="I46" s="3">
        <v>6094</v>
      </c>
      <c r="J46" s="6">
        <f t="shared" si="3"/>
        <v>0.007102365434999487</v>
      </c>
      <c r="K46" s="3">
        <v>6558</v>
      </c>
      <c r="L46" s="6">
        <f t="shared" si="4"/>
        <v>0.0014298054479119564</v>
      </c>
    </row>
    <row r="47" spans="2:12" ht="12.75">
      <c r="B47" s="2" t="s">
        <v>45</v>
      </c>
      <c r="C47" s="3">
        <v>0</v>
      </c>
      <c r="D47" s="6">
        <f t="shared" si="0"/>
        <v>0</v>
      </c>
      <c r="E47" s="3">
        <v>0</v>
      </c>
      <c r="F47" s="6">
        <f t="shared" si="1"/>
        <v>0</v>
      </c>
      <c r="G47" s="3">
        <v>0</v>
      </c>
      <c r="H47" s="6">
        <f t="shared" si="2"/>
        <v>0</v>
      </c>
      <c r="I47" s="3">
        <v>1076</v>
      </c>
      <c r="J47" s="6">
        <f t="shared" si="3"/>
        <v>0.0012540441759204871</v>
      </c>
      <c r="K47" s="3">
        <v>1076</v>
      </c>
      <c r="L47" s="6">
        <f t="shared" si="4"/>
        <v>0.00023459448947137315</v>
      </c>
    </row>
    <row r="48" spans="2:12" ht="12.75">
      <c r="B48" s="2" t="s">
        <v>46</v>
      </c>
      <c r="C48" s="3">
        <v>67406</v>
      </c>
      <c r="D48" s="6">
        <f t="shared" si="0"/>
        <v>0.03193749526192101</v>
      </c>
      <c r="E48" s="3">
        <v>67406</v>
      </c>
      <c r="F48" s="6">
        <f t="shared" si="1"/>
        <v>0.051328404011483135</v>
      </c>
      <c r="G48" s="3">
        <v>17347</v>
      </c>
      <c r="H48" s="6">
        <f t="shared" si="2"/>
        <v>0.056908248694328534</v>
      </c>
      <c r="I48" s="3">
        <v>41308</v>
      </c>
      <c r="J48" s="6">
        <f t="shared" si="3"/>
        <v>0.04814317548227089</v>
      </c>
      <c r="K48" s="3">
        <v>193467</v>
      </c>
      <c r="L48" s="6">
        <f t="shared" si="4"/>
        <v>0.04218056886111352</v>
      </c>
    </row>
    <row r="49" spans="2:12" ht="12.75">
      <c r="B49" s="2" t="s">
        <v>47</v>
      </c>
      <c r="C49" s="3">
        <v>33</v>
      </c>
      <c r="D49" s="6">
        <f t="shared" si="0"/>
        <v>1.563566067773482E-05</v>
      </c>
      <c r="E49" s="3">
        <v>33</v>
      </c>
      <c r="F49" s="6">
        <f t="shared" si="1"/>
        <v>2.512888069873518E-05</v>
      </c>
      <c r="G49" s="3">
        <v>0</v>
      </c>
      <c r="H49" s="6">
        <f t="shared" si="2"/>
        <v>0</v>
      </c>
      <c r="I49" s="3">
        <v>617</v>
      </c>
      <c r="J49" s="6">
        <f t="shared" si="3"/>
        <v>0.0007190941045938109</v>
      </c>
      <c r="K49" s="3">
        <v>683</v>
      </c>
      <c r="L49" s="6">
        <f t="shared" si="4"/>
        <v>0.00014891081441352033</v>
      </c>
    </row>
    <row r="50" spans="2:12" ht="12.75">
      <c r="B50" s="2" t="s">
        <v>48</v>
      </c>
      <c r="C50" s="3">
        <v>0</v>
      </c>
      <c r="D50" s="6">
        <f t="shared" si="0"/>
        <v>0</v>
      </c>
      <c r="E50" s="3">
        <v>0</v>
      </c>
      <c r="F50" s="6">
        <f t="shared" si="1"/>
        <v>0</v>
      </c>
      <c r="G50" s="3">
        <v>0</v>
      </c>
      <c r="H50" s="6">
        <f t="shared" si="2"/>
        <v>0</v>
      </c>
      <c r="I50" s="3">
        <v>5016</v>
      </c>
      <c r="J50" s="6">
        <f t="shared" si="3"/>
        <v>0.005845990321949037</v>
      </c>
      <c r="K50" s="3">
        <v>5016</v>
      </c>
      <c r="L50" s="6">
        <f t="shared" si="4"/>
        <v>0.0010936114862345797</v>
      </c>
    </row>
    <row r="51" spans="2:12" ht="12.75">
      <c r="B51" s="2" t="s">
        <v>49</v>
      </c>
      <c r="C51" s="3">
        <v>0</v>
      </c>
      <c r="D51" s="6">
        <f t="shared" si="0"/>
        <v>0</v>
      </c>
      <c r="E51" s="3">
        <v>0</v>
      </c>
      <c r="F51" s="6">
        <f t="shared" si="1"/>
        <v>0</v>
      </c>
      <c r="G51" s="3">
        <v>0</v>
      </c>
      <c r="H51" s="6">
        <f t="shared" si="2"/>
        <v>0</v>
      </c>
      <c r="I51" s="3">
        <v>16317</v>
      </c>
      <c r="J51" s="6">
        <f t="shared" si="3"/>
        <v>0.019016950574809097</v>
      </c>
      <c r="K51" s="3">
        <v>16317</v>
      </c>
      <c r="L51" s="6">
        <f t="shared" si="4"/>
        <v>0.0035575076995394013</v>
      </c>
    </row>
    <row r="52" spans="2:12" ht="12.75">
      <c r="B52" s="2" t="s">
        <v>50</v>
      </c>
      <c r="C52" s="3">
        <v>91322</v>
      </c>
      <c r="D52" s="6">
        <f t="shared" si="0"/>
        <v>0.043269084982184826</v>
      </c>
      <c r="E52" s="3">
        <v>91322</v>
      </c>
      <c r="F52" s="6">
        <f t="shared" si="1"/>
        <v>0.06953998918696648</v>
      </c>
      <c r="G52" s="3">
        <v>4459</v>
      </c>
      <c r="H52" s="6">
        <f t="shared" si="2"/>
        <v>0.014628113271920847</v>
      </c>
      <c r="I52" s="3">
        <v>7041</v>
      </c>
      <c r="J52" s="6">
        <f t="shared" si="3"/>
        <v>0.008206064166037313</v>
      </c>
      <c r="K52" s="3">
        <v>194144</v>
      </c>
      <c r="L52" s="6">
        <f t="shared" si="4"/>
        <v>0.04232817152781623</v>
      </c>
    </row>
    <row r="53" spans="2:12" ht="12.75">
      <c r="B53" s="2" t="s">
        <v>51</v>
      </c>
      <c r="C53" s="3">
        <v>0</v>
      </c>
      <c r="D53" s="6">
        <f t="shared" si="0"/>
        <v>0</v>
      </c>
      <c r="E53" s="3">
        <v>0</v>
      </c>
      <c r="F53" s="6">
        <f t="shared" si="1"/>
        <v>0</v>
      </c>
      <c r="G53" s="3">
        <v>0</v>
      </c>
      <c r="H53" s="6">
        <f t="shared" si="2"/>
        <v>0</v>
      </c>
      <c r="I53" s="3">
        <v>3986</v>
      </c>
      <c r="J53" s="6">
        <f t="shared" si="3"/>
        <v>0.0046455577000177155</v>
      </c>
      <c r="K53" s="3">
        <v>3986</v>
      </c>
      <c r="L53" s="6">
        <f t="shared" si="4"/>
        <v>0.0008690461292127262</v>
      </c>
    </row>
    <row r="54" spans="2:12" ht="12.75">
      <c r="B54" s="2" t="s">
        <v>52</v>
      </c>
      <c r="C54" s="3">
        <v>997</v>
      </c>
      <c r="D54" s="6">
        <f t="shared" si="0"/>
        <v>0.00047238647562732164</v>
      </c>
      <c r="E54" s="3">
        <v>997</v>
      </c>
      <c r="F54" s="6">
        <f t="shared" si="1"/>
        <v>0.0007591967895951205</v>
      </c>
      <c r="G54" s="3">
        <v>0</v>
      </c>
      <c r="H54" s="6">
        <f t="shared" si="2"/>
        <v>0</v>
      </c>
      <c r="I54" s="3">
        <v>3970</v>
      </c>
      <c r="J54" s="6">
        <f t="shared" si="3"/>
        <v>0.004626910202978006</v>
      </c>
      <c r="K54" s="3">
        <v>5964</v>
      </c>
      <c r="L54" s="6">
        <f t="shared" si="4"/>
        <v>0.001300298824542072</v>
      </c>
    </row>
    <row r="55" spans="2:12" ht="12.75">
      <c r="B55" s="2" t="s">
        <v>53</v>
      </c>
      <c r="C55" s="3">
        <v>10441</v>
      </c>
      <c r="D55" s="6">
        <f t="shared" si="0"/>
        <v>0.004947028276855432</v>
      </c>
      <c r="E55" s="3">
        <v>10441</v>
      </c>
      <c r="F55" s="6">
        <f t="shared" si="1"/>
        <v>0.007950625556833152</v>
      </c>
      <c r="G55" s="3">
        <v>1032</v>
      </c>
      <c r="H55" s="6">
        <f t="shared" si="2"/>
        <v>0.0033855601921108573</v>
      </c>
      <c r="I55" s="3">
        <v>9150</v>
      </c>
      <c r="J55" s="6">
        <f t="shared" si="3"/>
        <v>0.010664037369584068</v>
      </c>
      <c r="K55" s="3">
        <v>31064</v>
      </c>
      <c r="L55" s="6">
        <f t="shared" si="4"/>
        <v>0.006772716748084327</v>
      </c>
    </row>
    <row r="56" spans="2:12" ht="12.75">
      <c r="B56" s="2" t="s">
        <v>54</v>
      </c>
      <c r="C56" s="3">
        <v>166</v>
      </c>
      <c r="D56" s="6">
        <f t="shared" si="0"/>
        <v>7.86521112879994E-05</v>
      </c>
      <c r="E56" s="3">
        <v>166</v>
      </c>
      <c r="F56" s="6">
        <f t="shared" si="1"/>
        <v>0.0001264058847269709</v>
      </c>
      <c r="G56" s="3">
        <v>0</v>
      </c>
      <c r="H56" s="6">
        <f t="shared" si="2"/>
        <v>0</v>
      </c>
      <c r="I56" s="3">
        <v>0</v>
      </c>
      <c r="J56" s="6">
        <f t="shared" si="3"/>
        <v>0</v>
      </c>
      <c r="K56" s="3">
        <v>332</v>
      </c>
      <c r="L56" s="6">
        <f t="shared" si="4"/>
        <v>7.238417333131588E-05</v>
      </c>
    </row>
    <row r="57" spans="2:12" ht="12.75">
      <c r="B57" s="2" t="s">
        <v>55</v>
      </c>
      <c r="C57" s="3">
        <v>30045</v>
      </c>
      <c r="D57" s="6">
        <f t="shared" si="0"/>
        <v>0.014235558335228564</v>
      </c>
      <c r="E57" s="3">
        <v>30045</v>
      </c>
      <c r="F57" s="6">
        <f t="shared" si="1"/>
        <v>0.02287870365434844</v>
      </c>
      <c r="G57" s="3">
        <v>1280</v>
      </c>
      <c r="H57" s="6">
        <f t="shared" si="2"/>
        <v>0.004199144424323544</v>
      </c>
      <c r="I57" s="3">
        <v>59259</v>
      </c>
      <c r="J57" s="6">
        <f t="shared" si="3"/>
        <v>0.06906450169226036</v>
      </c>
      <c r="K57" s="3">
        <v>120629</v>
      </c>
      <c r="L57" s="6">
        <f t="shared" si="4"/>
        <v>0.026300091701154528</v>
      </c>
    </row>
    <row r="58" spans="2:12" ht="12.75">
      <c r="B58" s="2" t="s">
        <v>56</v>
      </c>
      <c r="C58" s="3">
        <v>0</v>
      </c>
      <c r="D58" s="6">
        <f t="shared" si="0"/>
        <v>0</v>
      </c>
      <c r="E58" s="3">
        <v>0</v>
      </c>
      <c r="F58" s="6">
        <f t="shared" si="1"/>
        <v>0</v>
      </c>
      <c r="G58" s="3">
        <v>0</v>
      </c>
      <c r="H58" s="6">
        <f t="shared" si="2"/>
        <v>0</v>
      </c>
      <c r="I58" s="3">
        <v>8369</v>
      </c>
      <c r="J58" s="6">
        <f t="shared" si="3"/>
        <v>0.00975380642033323</v>
      </c>
      <c r="K58" s="3">
        <v>8369</v>
      </c>
      <c r="L58" s="6">
        <f t="shared" si="4"/>
        <v>0.0018246480319571764</v>
      </c>
    </row>
    <row r="59" spans="2:12" ht="12.75">
      <c r="B59" s="2" t="s">
        <v>57</v>
      </c>
      <c r="C59" s="3">
        <v>0</v>
      </c>
      <c r="D59" s="6">
        <f t="shared" si="0"/>
        <v>0</v>
      </c>
      <c r="E59" s="3">
        <v>0</v>
      </c>
      <c r="F59" s="6">
        <f t="shared" si="1"/>
        <v>0</v>
      </c>
      <c r="G59" s="3">
        <v>0</v>
      </c>
      <c r="H59" s="6">
        <f t="shared" si="2"/>
        <v>0</v>
      </c>
      <c r="I59" s="3">
        <v>13716</v>
      </c>
      <c r="J59" s="6">
        <f t="shared" si="3"/>
        <v>0.015985566837291264</v>
      </c>
      <c r="K59" s="3">
        <v>13716</v>
      </c>
      <c r="L59" s="6">
        <f t="shared" si="4"/>
        <v>0.002990425666904604</v>
      </c>
    </row>
    <row r="60" spans="2:12" ht="12.75">
      <c r="B60" s="2" t="s">
        <v>58</v>
      </c>
      <c r="C60" s="3">
        <v>8289</v>
      </c>
      <c r="D60" s="6">
        <f t="shared" si="0"/>
        <v>0.003927393677507392</v>
      </c>
      <c r="E60" s="3">
        <v>8289</v>
      </c>
      <c r="F60" s="6">
        <f t="shared" si="1"/>
        <v>0.0063119179427823</v>
      </c>
      <c r="G60" s="3">
        <v>0</v>
      </c>
      <c r="H60" s="6">
        <f t="shared" si="2"/>
        <v>0</v>
      </c>
      <c r="I60" s="3">
        <v>9269</v>
      </c>
      <c r="J60" s="6">
        <f t="shared" si="3"/>
        <v>0.01080272812881691</v>
      </c>
      <c r="K60" s="3">
        <v>25847</v>
      </c>
      <c r="L60" s="6">
        <f t="shared" si="4"/>
        <v>0.005635282313537715</v>
      </c>
    </row>
    <row r="61" spans="2:12" ht="12.75">
      <c r="B61" s="2" t="s">
        <v>59</v>
      </c>
      <c r="C61" s="3">
        <v>38600</v>
      </c>
      <c r="D61" s="6">
        <f t="shared" si="0"/>
        <v>0.018288984913956485</v>
      </c>
      <c r="E61" s="3">
        <v>38600</v>
      </c>
      <c r="F61" s="6">
        <f t="shared" si="1"/>
        <v>0.02939317560518721</v>
      </c>
      <c r="G61" s="3">
        <v>2366</v>
      </c>
      <c r="H61" s="6">
        <f t="shared" si="2"/>
        <v>0.007761856021835551</v>
      </c>
      <c r="I61" s="3">
        <v>48127</v>
      </c>
      <c r="J61" s="6">
        <f t="shared" si="3"/>
        <v>0.05609050562688223</v>
      </c>
      <c r="K61" s="3">
        <v>127693</v>
      </c>
      <c r="L61" s="6">
        <f t="shared" si="4"/>
        <v>0.0278402176060112</v>
      </c>
    </row>
    <row r="62" spans="2:12" ht="12.75">
      <c r="B62" s="2" t="s">
        <v>60</v>
      </c>
      <c r="C62" s="3">
        <v>1121</v>
      </c>
      <c r="D62" s="6">
        <f t="shared" si="0"/>
        <v>0.0005311386551436585</v>
      </c>
      <c r="E62" s="3">
        <v>1121</v>
      </c>
      <c r="F62" s="6">
        <f t="shared" si="1"/>
        <v>0.0008536204625237011</v>
      </c>
      <c r="G62" s="3">
        <v>0</v>
      </c>
      <c r="H62" s="6">
        <f t="shared" si="2"/>
        <v>0</v>
      </c>
      <c r="I62" s="3">
        <v>5663</v>
      </c>
      <c r="J62" s="6">
        <f t="shared" si="3"/>
        <v>0.006600048483492303</v>
      </c>
      <c r="K62" s="3">
        <v>7905</v>
      </c>
      <c r="L62" s="6">
        <f t="shared" si="4"/>
        <v>0.0017234846089881086</v>
      </c>
    </row>
    <row r="63" spans="2:12" ht="12.75">
      <c r="B63" s="2" t="s">
        <v>61</v>
      </c>
      <c r="C63" s="3">
        <v>28153</v>
      </c>
      <c r="D63" s="6">
        <f t="shared" si="0"/>
        <v>0.013339113789705101</v>
      </c>
      <c r="E63" s="3">
        <v>28153</v>
      </c>
      <c r="F63" s="6">
        <f t="shared" si="1"/>
        <v>0.02143798116095429</v>
      </c>
      <c r="G63" s="3">
        <v>305</v>
      </c>
      <c r="H63" s="6">
        <f t="shared" si="2"/>
        <v>0.0010005773823583445</v>
      </c>
      <c r="I63" s="3">
        <v>9447</v>
      </c>
      <c r="J63" s="6">
        <f t="shared" si="3"/>
        <v>0.011010181533383682</v>
      </c>
      <c r="K63" s="3">
        <v>66058</v>
      </c>
      <c r="L63" s="6">
        <f t="shared" si="4"/>
        <v>0.014402270246747182</v>
      </c>
    </row>
    <row r="64" spans="2:12" ht="12.75">
      <c r="B64" s="2" t="s">
        <v>62</v>
      </c>
      <c r="C64" s="3">
        <v>0</v>
      </c>
      <c r="D64" s="6">
        <f t="shared" si="0"/>
        <v>0</v>
      </c>
      <c r="E64" s="3">
        <v>0</v>
      </c>
      <c r="F64" s="6">
        <f t="shared" si="1"/>
        <v>0</v>
      </c>
      <c r="G64" s="3">
        <v>0</v>
      </c>
      <c r="H64" s="6">
        <f t="shared" si="2"/>
        <v>0</v>
      </c>
      <c r="I64" s="3">
        <v>6066</v>
      </c>
      <c r="J64" s="6">
        <f t="shared" si="3"/>
        <v>0.007069732315179995</v>
      </c>
      <c r="K64" s="3">
        <v>6066</v>
      </c>
      <c r="L64" s="6">
        <f t="shared" si="4"/>
        <v>0.0013225373356257895</v>
      </c>
    </row>
    <row r="65" spans="2:12" ht="12.75">
      <c r="B65" s="2" t="s">
        <v>63</v>
      </c>
      <c r="C65" s="3">
        <v>60508</v>
      </c>
      <c r="D65" s="6">
        <f t="shared" si="0"/>
        <v>0.028669168372375105</v>
      </c>
      <c r="E65" s="3">
        <v>60508</v>
      </c>
      <c r="F65" s="6">
        <f t="shared" si="1"/>
        <v>0.04607570646421419</v>
      </c>
      <c r="G65" s="3">
        <v>19078</v>
      </c>
      <c r="H65" s="6">
        <f t="shared" si="2"/>
        <v>0.06258693541190982</v>
      </c>
      <c r="I65" s="3">
        <v>25929</v>
      </c>
      <c r="J65" s="6">
        <f t="shared" si="3"/>
        <v>0.030219434421414785</v>
      </c>
      <c r="K65" s="3">
        <v>166023</v>
      </c>
      <c r="L65" s="6">
        <f t="shared" si="4"/>
        <v>0.036197101231882696</v>
      </c>
    </row>
    <row r="66" spans="2:12" ht="12.75">
      <c r="B66" s="2" t="s">
        <v>64</v>
      </c>
      <c r="C66" s="3">
        <v>3217</v>
      </c>
      <c r="D66" s="6">
        <f t="shared" si="0"/>
        <v>0.0015242400121294822</v>
      </c>
      <c r="E66" s="3">
        <v>3217</v>
      </c>
      <c r="F66" s="6">
        <f t="shared" si="1"/>
        <v>0.0024496851275100325</v>
      </c>
      <c r="G66" s="3">
        <v>0</v>
      </c>
      <c r="H66" s="6">
        <f t="shared" si="2"/>
        <v>0</v>
      </c>
      <c r="I66" s="3">
        <v>10990</v>
      </c>
      <c r="J66" s="6">
        <f t="shared" si="3"/>
        <v>0.0128084995291507</v>
      </c>
      <c r="K66" s="3">
        <v>17424</v>
      </c>
      <c r="L66" s="6">
        <f t="shared" si="4"/>
        <v>0.003798860952183277</v>
      </c>
    </row>
    <row r="67" spans="2:12" ht="12.75">
      <c r="B67" s="2" t="s">
        <v>65</v>
      </c>
      <c r="C67" s="3">
        <v>0</v>
      </c>
      <c r="D67" s="6">
        <f t="shared" si="0"/>
        <v>0</v>
      </c>
      <c r="E67" s="3">
        <v>0</v>
      </c>
      <c r="F67" s="6">
        <f t="shared" si="1"/>
        <v>0</v>
      </c>
      <c r="G67" s="3">
        <v>0</v>
      </c>
      <c r="H67" s="6">
        <f t="shared" si="2"/>
        <v>0</v>
      </c>
      <c r="I67" s="3">
        <v>17235</v>
      </c>
      <c r="J67" s="6">
        <f t="shared" si="3"/>
        <v>0.020086850717462447</v>
      </c>
      <c r="K67" s="3">
        <v>17235</v>
      </c>
      <c r="L67" s="6">
        <f t="shared" si="4"/>
        <v>0.0037576542992928588</v>
      </c>
    </row>
    <row r="68" spans="2:12" ht="12.75">
      <c r="B68" s="2" t="s">
        <v>66</v>
      </c>
      <c r="C68" s="3">
        <v>0</v>
      </c>
      <c r="D68" s="6">
        <f aca="true" t="shared" si="5" ref="D68:D75">+C68/$C$76</f>
        <v>0</v>
      </c>
      <c r="E68" s="3">
        <v>0</v>
      </c>
      <c r="F68" s="6">
        <f aca="true" t="shared" si="6" ref="F68:F75">+E68/$E$76</f>
        <v>0</v>
      </c>
      <c r="G68" s="3">
        <v>0</v>
      </c>
      <c r="H68" s="6">
        <f aca="true" t="shared" si="7" ref="H68:H75">+G68/$G$76</f>
        <v>0</v>
      </c>
      <c r="I68" s="3">
        <v>4993</v>
      </c>
      <c r="J68" s="6">
        <f aca="true" t="shared" si="8" ref="J68:J75">+I68/$I$76</f>
        <v>0.005819184544954454</v>
      </c>
      <c r="K68" s="3">
        <v>4993</v>
      </c>
      <c r="L68" s="6">
        <f aca="true" t="shared" si="9" ref="L68:L75">+K68/$K$76</f>
        <v>0.00108859692000982</v>
      </c>
    </row>
    <row r="69" spans="2:12" ht="12.75">
      <c r="B69" s="2" t="s">
        <v>67</v>
      </c>
      <c r="C69" s="3">
        <v>0</v>
      </c>
      <c r="D69" s="6">
        <f t="shared" si="5"/>
        <v>0</v>
      </c>
      <c r="E69" s="3">
        <v>0</v>
      </c>
      <c r="F69" s="6">
        <f t="shared" si="6"/>
        <v>0</v>
      </c>
      <c r="G69" s="3">
        <v>0</v>
      </c>
      <c r="H69" s="6">
        <f t="shared" si="7"/>
        <v>0</v>
      </c>
      <c r="I69" s="3">
        <v>1227</v>
      </c>
      <c r="J69" s="6">
        <f t="shared" si="8"/>
        <v>0.0014300299292327487</v>
      </c>
      <c r="K69" s="3">
        <v>1227</v>
      </c>
      <c r="L69" s="6">
        <f t="shared" si="9"/>
        <v>0.0002675162068600138</v>
      </c>
    </row>
    <row r="70" spans="2:12" ht="12.75">
      <c r="B70" s="2" t="s">
        <v>68</v>
      </c>
      <c r="C70" s="3">
        <v>0</v>
      </c>
      <c r="D70" s="6">
        <f t="shared" si="5"/>
        <v>0</v>
      </c>
      <c r="E70" s="3">
        <v>0</v>
      </c>
      <c r="F70" s="6">
        <f t="shared" si="6"/>
        <v>0</v>
      </c>
      <c r="G70" s="3">
        <v>0</v>
      </c>
      <c r="H70" s="6">
        <f t="shared" si="7"/>
        <v>0</v>
      </c>
      <c r="I70" s="3">
        <v>23479</v>
      </c>
      <c r="J70" s="6">
        <f t="shared" si="8"/>
        <v>0.027364036437209215</v>
      </c>
      <c r="K70" s="3">
        <v>23479</v>
      </c>
      <c r="L70" s="6">
        <f t="shared" si="9"/>
        <v>0.00511900001700592</v>
      </c>
    </row>
    <row r="71" spans="2:12" ht="12.75">
      <c r="B71" s="2" t="s">
        <v>69</v>
      </c>
      <c r="C71" s="3">
        <v>922</v>
      </c>
      <c r="D71" s="6">
        <f t="shared" si="5"/>
        <v>0.00043685088317792437</v>
      </c>
      <c r="E71" s="3">
        <v>922</v>
      </c>
      <c r="F71" s="6">
        <f t="shared" si="6"/>
        <v>0.000702085697097995</v>
      </c>
      <c r="G71" s="3">
        <v>0</v>
      </c>
      <c r="H71" s="6">
        <f t="shared" si="7"/>
        <v>0</v>
      </c>
      <c r="I71" s="3">
        <v>0</v>
      </c>
      <c r="J71" s="6">
        <f t="shared" si="8"/>
        <v>0</v>
      </c>
      <c r="K71" s="3">
        <v>1844</v>
      </c>
      <c r="L71" s="6">
        <f t="shared" si="9"/>
        <v>0.00040203739645465806</v>
      </c>
    </row>
    <row r="72" spans="2:12" ht="12.75">
      <c r="B72" s="2" t="s">
        <v>70</v>
      </c>
      <c r="C72" s="3">
        <v>3970</v>
      </c>
      <c r="D72" s="6">
        <f t="shared" si="5"/>
        <v>0.0018810173603214313</v>
      </c>
      <c r="E72" s="3">
        <v>3970</v>
      </c>
      <c r="F72" s="6">
        <f t="shared" si="6"/>
        <v>0.0030230804961811717</v>
      </c>
      <c r="G72" s="3">
        <v>0</v>
      </c>
      <c r="H72" s="6">
        <f t="shared" si="7"/>
        <v>0</v>
      </c>
      <c r="I72" s="3">
        <v>2878</v>
      </c>
      <c r="J72" s="6">
        <f t="shared" si="8"/>
        <v>0.0033542185300178082</v>
      </c>
      <c r="K72" s="3">
        <v>10818</v>
      </c>
      <c r="L72" s="6">
        <f t="shared" si="9"/>
        <v>0.002358590322584865</v>
      </c>
    </row>
    <row r="73" spans="2:12" ht="12.75">
      <c r="B73" s="2" t="s">
        <v>71</v>
      </c>
      <c r="C73" s="3">
        <v>0</v>
      </c>
      <c r="D73" s="6">
        <f t="shared" si="5"/>
        <v>0</v>
      </c>
      <c r="E73" s="3">
        <v>0</v>
      </c>
      <c r="F73" s="6">
        <f t="shared" si="6"/>
        <v>0</v>
      </c>
      <c r="G73" s="3">
        <v>0</v>
      </c>
      <c r="H73" s="6">
        <f t="shared" si="7"/>
        <v>0</v>
      </c>
      <c r="I73" s="3">
        <v>464</v>
      </c>
      <c r="J73" s="6">
        <f t="shared" si="8"/>
        <v>0.0005407774141515855</v>
      </c>
      <c r="K73" s="3">
        <v>464</v>
      </c>
      <c r="L73" s="6">
        <f t="shared" si="9"/>
        <v>0.00010116342296906798</v>
      </c>
    </row>
    <row r="74" spans="2:12" ht="12.75">
      <c r="B74" s="2" t="s">
        <v>72</v>
      </c>
      <c r="C74" s="3">
        <v>4442</v>
      </c>
      <c r="D74" s="6">
        <f t="shared" si="5"/>
        <v>0.0021046546888029718</v>
      </c>
      <c r="E74" s="3">
        <v>4442</v>
      </c>
      <c r="F74" s="6">
        <f t="shared" si="6"/>
        <v>0.003382499638296414</v>
      </c>
      <c r="G74" s="3">
        <v>0</v>
      </c>
      <c r="H74" s="6">
        <f t="shared" si="7"/>
        <v>0</v>
      </c>
      <c r="I74" s="3">
        <v>2980</v>
      </c>
      <c r="J74" s="6">
        <f t="shared" si="8"/>
        <v>0.0034730963236459587</v>
      </c>
      <c r="K74" s="3">
        <v>11864</v>
      </c>
      <c r="L74" s="6">
        <f t="shared" si="9"/>
        <v>0.0025866440735022034</v>
      </c>
    </row>
    <row r="75" spans="2:12" ht="12.75">
      <c r="B75" s="2" t="s">
        <v>73</v>
      </c>
      <c r="C75" s="3">
        <v>0</v>
      </c>
      <c r="D75" s="6">
        <f t="shared" si="5"/>
        <v>0</v>
      </c>
      <c r="E75" s="3">
        <v>0</v>
      </c>
      <c r="F75" s="6">
        <f t="shared" si="6"/>
        <v>0</v>
      </c>
      <c r="G75" s="3">
        <v>0</v>
      </c>
      <c r="H75" s="6">
        <f t="shared" si="7"/>
        <v>0</v>
      </c>
      <c r="I75" s="3">
        <v>1605</v>
      </c>
      <c r="J75" s="6">
        <f t="shared" si="8"/>
        <v>0.0018705770467958938</v>
      </c>
      <c r="K75" s="3">
        <v>1605</v>
      </c>
      <c r="L75" s="6">
        <f t="shared" si="9"/>
        <v>0.00034992951264084933</v>
      </c>
    </row>
    <row r="76" spans="3:12" ht="12.75">
      <c r="C76" s="4">
        <f>SUM(C3:C75)</f>
        <v>2110560</v>
      </c>
      <c r="D76" s="7">
        <f aca="true" t="shared" si="10" ref="D76:L76">SUM(D3:D74)</f>
        <v>0.9999999999999998</v>
      </c>
      <c r="E76" s="4">
        <f t="shared" si="10"/>
        <v>1313230</v>
      </c>
      <c r="F76" s="7">
        <f t="shared" si="10"/>
        <v>0.9999999999999999</v>
      </c>
      <c r="G76" s="4">
        <f t="shared" si="10"/>
        <v>304824</v>
      </c>
      <c r="H76" s="7">
        <f t="shared" si="10"/>
        <v>1.0000000000000002</v>
      </c>
      <c r="I76" s="4">
        <f>SUM(I3:I75)</f>
        <v>858024</v>
      </c>
      <c r="J76" s="7">
        <f t="shared" si="10"/>
        <v>0.9981294229532044</v>
      </c>
      <c r="K76" s="4">
        <f>SUM(K3:K75)</f>
        <v>4586638</v>
      </c>
      <c r="L76" s="7">
        <f t="shared" si="10"/>
        <v>0.9996500704873591</v>
      </c>
    </row>
    <row r="77" spans="3:11" ht="12.75">
      <c r="C77" s="4">
        <f>+C76-C78</f>
        <v>1.2599999997764826</v>
      </c>
      <c r="E77" s="4">
        <f>+E76-E78</f>
        <v>0.19999999995343387</v>
      </c>
      <c r="G77" s="4">
        <f>+G76-G78</f>
        <v>0.6900000000023283</v>
      </c>
      <c r="I77" s="4">
        <f>+I76-I78</f>
        <v>-1.8100000000558794</v>
      </c>
      <c r="K77" s="4">
        <f>+K76-K78</f>
        <v>0.3399999998509884</v>
      </c>
    </row>
    <row r="78" spans="3:11" ht="12.75">
      <c r="C78" s="8">
        <v>2110558.74</v>
      </c>
      <c r="E78" s="8">
        <v>1313229.8</v>
      </c>
      <c r="G78" s="8">
        <v>304823.31</v>
      </c>
      <c r="I78" s="8">
        <v>858025.81</v>
      </c>
      <c r="K78" s="4">
        <f>SUM(C78:I78)</f>
        <v>4586637.66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9"/>
  <sheetViews>
    <sheetView workbookViewId="0" topLeftCell="A1">
      <selection activeCell="A1" sqref="A1"/>
    </sheetView>
  </sheetViews>
  <sheetFormatPr defaultColWidth="9.140625" defaultRowHeight="12.75"/>
  <cols>
    <col min="3" max="3" width="16.140625" style="0" customWidth="1"/>
    <col min="4" max="4" width="9.7109375" style="0" customWidth="1"/>
    <col min="5" max="5" width="13.7109375" style="0" customWidth="1"/>
    <col min="6" max="6" width="11.7109375" style="0" customWidth="1"/>
    <col min="7" max="7" width="17.57421875" style="0" customWidth="1"/>
    <col min="8" max="8" width="11.7109375" style="0" customWidth="1"/>
    <col min="9" max="9" width="14.140625" style="0" customWidth="1"/>
    <col min="10" max="10" width="11.421875" style="0" customWidth="1"/>
    <col min="11" max="11" width="12.28125" style="0" customWidth="1"/>
    <col min="12" max="12" width="10.140625" style="0" bestFit="1" customWidth="1"/>
    <col min="13" max="13" width="12.8515625" style="0" customWidth="1"/>
  </cols>
  <sheetData>
    <row r="1" spans="4:6" ht="12.75">
      <c r="D1" s="5">
        <v>38657</v>
      </c>
      <c r="F1" t="s">
        <v>81</v>
      </c>
    </row>
    <row r="2" spans="2:12" ht="12.75">
      <c r="B2" s="1" t="s">
        <v>74</v>
      </c>
      <c r="C2" s="1" t="s">
        <v>75</v>
      </c>
      <c r="D2" s="1" t="s">
        <v>82</v>
      </c>
      <c r="E2" s="1" t="s">
        <v>76</v>
      </c>
      <c r="F2" s="1" t="s">
        <v>82</v>
      </c>
      <c r="G2" s="1" t="s">
        <v>77</v>
      </c>
      <c r="H2" s="1"/>
      <c r="I2" s="1" t="s">
        <v>78</v>
      </c>
      <c r="J2" s="1" t="s">
        <v>82</v>
      </c>
      <c r="K2" s="1" t="s">
        <v>79</v>
      </c>
      <c r="L2" s="1" t="s">
        <v>80</v>
      </c>
    </row>
    <row r="3" spans="2:12" ht="12.75">
      <c r="B3" s="2" t="s">
        <v>0</v>
      </c>
      <c r="C3" s="3">
        <v>17611</v>
      </c>
      <c r="D3" s="6">
        <f>+C3/$C$77</f>
        <v>0.0073167833574027015</v>
      </c>
      <c r="E3" s="3">
        <v>17611</v>
      </c>
      <c r="F3" s="6">
        <f>+E3/$E$77</f>
        <v>0.012339485442546176</v>
      </c>
      <c r="G3" s="3">
        <v>191</v>
      </c>
      <c r="H3" s="6">
        <f>+G3/$G$77</f>
        <v>0.0005660517151959694</v>
      </c>
      <c r="I3" s="3">
        <v>2263</v>
      </c>
      <c r="J3" s="6">
        <f>+I3/$I$77</f>
        <v>0.0021606871424315797</v>
      </c>
      <c r="K3" s="3">
        <v>37676</v>
      </c>
      <c r="L3" s="6">
        <f>+K3/$K$77</f>
        <v>0.0072191236647610344</v>
      </c>
    </row>
    <row r="4" spans="2:12" ht="12.75">
      <c r="B4" s="2" t="s">
        <v>1</v>
      </c>
      <c r="C4" s="3">
        <v>0</v>
      </c>
      <c r="D4" s="6">
        <f aca="true" t="shared" si="0" ref="D4:D67">+C4/$C$77</f>
        <v>0</v>
      </c>
      <c r="E4" s="3">
        <v>0</v>
      </c>
      <c r="F4" s="6">
        <f aca="true" t="shared" si="1" ref="F4:F67">+E4/$E$77</f>
        <v>0</v>
      </c>
      <c r="G4" s="3">
        <v>0</v>
      </c>
      <c r="H4" s="6">
        <f aca="true" t="shared" si="2" ref="H4:H67">+G4/$G$77</f>
        <v>0</v>
      </c>
      <c r="I4" s="3">
        <v>27149</v>
      </c>
      <c r="J4" s="6">
        <f aca="true" t="shared" si="3" ref="J4:J67">+I4/$I$77</f>
        <v>0.025921562187306655</v>
      </c>
      <c r="K4" s="3">
        <v>27149</v>
      </c>
      <c r="L4" s="6">
        <f aca="true" t="shared" si="4" ref="L4:L67">+K4/$K$77</f>
        <v>0.0052020381243921155</v>
      </c>
    </row>
    <row r="5" spans="2:12" ht="12.75">
      <c r="B5" s="2" t="s">
        <v>2</v>
      </c>
      <c r="C5" s="3">
        <v>506</v>
      </c>
      <c r="D5" s="6">
        <f t="shared" si="0"/>
        <v>0.00021022613019395646</v>
      </c>
      <c r="E5" s="3">
        <v>506</v>
      </c>
      <c r="F5" s="6">
        <f t="shared" si="1"/>
        <v>0.0003545386198358052</v>
      </c>
      <c r="G5" s="3">
        <v>0</v>
      </c>
      <c r="H5" s="6">
        <f t="shared" si="2"/>
        <v>0</v>
      </c>
      <c r="I5" s="3">
        <v>2728</v>
      </c>
      <c r="J5" s="6">
        <f t="shared" si="3"/>
        <v>0.0026046639525202607</v>
      </c>
      <c r="K5" s="3">
        <v>3740</v>
      </c>
      <c r="L5" s="6">
        <f t="shared" si="4"/>
        <v>0.0007166239119388011</v>
      </c>
    </row>
    <row r="6" spans="2:12" ht="12.75">
      <c r="B6" s="2" t="s">
        <v>3</v>
      </c>
      <c r="C6" s="3">
        <v>18684</v>
      </c>
      <c r="D6" s="6">
        <f t="shared" si="0"/>
        <v>0.007762579084078819</v>
      </c>
      <c r="E6" s="3">
        <v>18684</v>
      </c>
      <c r="F6" s="6">
        <f t="shared" si="1"/>
        <v>0.013091303503976649</v>
      </c>
      <c r="G6" s="3">
        <v>14647</v>
      </c>
      <c r="H6" s="6">
        <f t="shared" si="2"/>
        <v>0.043408164777357934</v>
      </c>
      <c r="I6" s="3">
        <v>12802</v>
      </c>
      <c r="J6" s="6">
        <f t="shared" si="3"/>
        <v>0.012223206715602777</v>
      </c>
      <c r="K6" s="3">
        <v>64817</v>
      </c>
      <c r="L6" s="6">
        <f t="shared" si="4"/>
        <v>0.012419628903780018</v>
      </c>
    </row>
    <row r="7" spans="2:12" ht="12.75">
      <c r="B7" s="2" t="s">
        <v>4</v>
      </c>
      <c r="C7" s="3">
        <v>0</v>
      </c>
      <c r="D7" s="6">
        <f t="shared" si="0"/>
        <v>0</v>
      </c>
      <c r="E7" s="3">
        <v>0</v>
      </c>
      <c r="F7" s="6">
        <f t="shared" si="1"/>
        <v>0</v>
      </c>
      <c r="G7" s="3">
        <v>0</v>
      </c>
      <c r="H7" s="6">
        <f t="shared" si="2"/>
        <v>0</v>
      </c>
      <c r="I7" s="3">
        <v>10115</v>
      </c>
      <c r="J7" s="6">
        <f t="shared" si="3"/>
        <v>0.009657689105477433</v>
      </c>
      <c r="K7" s="3">
        <v>10115</v>
      </c>
      <c r="L7" s="6">
        <f t="shared" si="4"/>
        <v>0.0019381419436526666</v>
      </c>
    </row>
    <row r="8" spans="2:12" ht="12.75">
      <c r="B8" s="2" t="s">
        <v>5</v>
      </c>
      <c r="C8" s="3">
        <v>27016</v>
      </c>
      <c r="D8" s="6">
        <f t="shared" si="0"/>
        <v>0.01122424729905124</v>
      </c>
      <c r="E8" s="3">
        <v>27016</v>
      </c>
      <c r="F8" s="6">
        <f t="shared" si="1"/>
        <v>0.018929279354711684</v>
      </c>
      <c r="G8" s="3">
        <v>829</v>
      </c>
      <c r="H8" s="6">
        <f t="shared" si="2"/>
        <v>0.002456842261243239</v>
      </c>
      <c r="I8" s="3">
        <v>7645</v>
      </c>
      <c r="J8" s="6">
        <f t="shared" si="3"/>
        <v>0.0072993606733934725</v>
      </c>
      <c r="K8" s="3">
        <v>62506</v>
      </c>
      <c r="L8" s="6">
        <f t="shared" si="4"/>
        <v>0.011976816641616764</v>
      </c>
    </row>
    <row r="9" spans="2:12" ht="12.75">
      <c r="B9" s="2" t="s">
        <v>6</v>
      </c>
      <c r="C9" s="3">
        <v>0</v>
      </c>
      <c r="D9" s="6">
        <f t="shared" si="0"/>
        <v>0</v>
      </c>
      <c r="E9" s="3">
        <v>0</v>
      </c>
      <c r="F9" s="6">
        <f t="shared" si="1"/>
        <v>0</v>
      </c>
      <c r="G9" s="3">
        <v>0</v>
      </c>
      <c r="H9" s="6">
        <f t="shared" si="2"/>
        <v>0</v>
      </c>
      <c r="I9" s="3">
        <v>1396</v>
      </c>
      <c r="J9" s="6">
        <f t="shared" si="3"/>
        <v>0.0013328852191049428</v>
      </c>
      <c r="K9" s="3">
        <v>1396</v>
      </c>
      <c r="L9" s="6">
        <f t="shared" si="4"/>
        <v>0.0002674884976113814</v>
      </c>
    </row>
    <row r="10" spans="2:12" ht="12.75">
      <c r="B10" s="2" t="s">
        <v>7</v>
      </c>
      <c r="C10" s="3">
        <v>9629</v>
      </c>
      <c r="D10" s="6">
        <f t="shared" si="0"/>
        <v>0.004000528473592108</v>
      </c>
      <c r="E10" s="3">
        <v>9629</v>
      </c>
      <c r="F10" s="6">
        <f t="shared" si="1"/>
        <v>0.006746743815017724</v>
      </c>
      <c r="G10" s="3">
        <v>326</v>
      </c>
      <c r="H10" s="6">
        <f t="shared" si="2"/>
        <v>0.0009661406238423353</v>
      </c>
      <c r="I10" s="3">
        <v>3463</v>
      </c>
      <c r="J10" s="6">
        <f t="shared" si="3"/>
        <v>0.0033064337491120464</v>
      </c>
      <c r="K10" s="3">
        <v>23047</v>
      </c>
      <c r="L10" s="6">
        <f t="shared" si="4"/>
        <v>0.004416051149319131</v>
      </c>
    </row>
    <row r="11" spans="2:12" ht="12.75">
      <c r="B11" s="2" t="s">
        <v>8</v>
      </c>
      <c r="C11" s="3">
        <v>0</v>
      </c>
      <c r="D11" s="6">
        <f t="shared" si="0"/>
        <v>0</v>
      </c>
      <c r="E11" s="3">
        <v>0</v>
      </c>
      <c r="F11" s="6">
        <f t="shared" si="1"/>
        <v>0</v>
      </c>
      <c r="G11" s="3">
        <v>0</v>
      </c>
      <c r="H11" s="6">
        <f t="shared" si="2"/>
        <v>0</v>
      </c>
      <c r="I11" s="3">
        <v>381</v>
      </c>
      <c r="J11" s="6">
        <f t="shared" si="3"/>
        <v>0.00036377454762104815</v>
      </c>
      <c r="K11" s="3">
        <v>381</v>
      </c>
      <c r="L11" s="6">
        <f t="shared" si="4"/>
        <v>7.300366589536984E-05</v>
      </c>
    </row>
    <row r="12" spans="2:12" ht="12.75">
      <c r="B12" s="2" t="s">
        <v>9</v>
      </c>
      <c r="C12" s="3">
        <v>324</v>
      </c>
      <c r="D12" s="6">
        <f t="shared" si="0"/>
        <v>0.0001346111979898061</v>
      </c>
      <c r="E12" s="3">
        <v>324</v>
      </c>
      <c r="F12" s="6">
        <f t="shared" si="1"/>
        <v>0.00022701682376838117</v>
      </c>
      <c r="G12" s="3">
        <v>0</v>
      </c>
      <c r="H12" s="6">
        <f t="shared" si="2"/>
        <v>0</v>
      </c>
      <c r="I12" s="3">
        <v>495</v>
      </c>
      <c r="J12" s="6">
        <f t="shared" si="3"/>
        <v>0.0004726204752556925</v>
      </c>
      <c r="K12" s="3">
        <v>1143</v>
      </c>
      <c r="L12" s="6">
        <f t="shared" si="4"/>
        <v>0.00021901099768610954</v>
      </c>
    </row>
    <row r="13" spans="2:12" ht="12.75">
      <c r="B13" s="2" t="s">
        <v>10</v>
      </c>
      <c r="C13" s="3">
        <v>184</v>
      </c>
      <c r="D13" s="6">
        <f t="shared" si="0"/>
        <v>7.644586552507508E-05</v>
      </c>
      <c r="E13" s="3">
        <v>184</v>
      </c>
      <c r="F13" s="6">
        <f t="shared" si="1"/>
        <v>0.00012892313448574733</v>
      </c>
      <c r="G13" s="3">
        <v>0</v>
      </c>
      <c r="H13" s="6">
        <f t="shared" si="2"/>
        <v>0</v>
      </c>
      <c r="I13" s="3">
        <v>1000</v>
      </c>
      <c r="J13" s="6">
        <f t="shared" si="3"/>
        <v>0.0009547888389003888</v>
      </c>
      <c r="K13" s="3">
        <v>1368</v>
      </c>
      <c r="L13" s="6">
        <f t="shared" si="4"/>
        <v>0.00026212339880542245</v>
      </c>
    </row>
    <row r="14" spans="2:12" ht="12.75">
      <c r="B14" s="2" t="s">
        <v>11</v>
      </c>
      <c r="C14" s="3">
        <v>29851</v>
      </c>
      <c r="D14" s="6">
        <f t="shared" si="0"/>
        <v>0.012402095281462043</v>
      </c>
      <c r="E14" s="3">
        <v>29851</v>
      </c>
      <c r="F14" s="6">
        <f t="shared" si="1"/>
        <v>0.02091567656268502</v>
      </c>
      <c r="G14" s="3">
        <v>0</v>
      </c>
      <c r="H14" s="6">
        <f t="shared" si="2"/>
        <v>0</v>
      </c>
      <c r="I14" s="3">
        <v>7930</v>
      </c>
      <c r="J14" s="6">
        <f t="shared" si="3"/>
        <v>0.007571475492480083</v>
      </c>
      <c r="K14" s="3">
        <v>67632</v>
      </c>
      <c r="L14" s="6">
        <f t="shared" si="4"/>
        <v>0.012959012944450534</v>
      </c>
    </row>
    <row r="15" spans="2:12" ht="12.75">
      <c r="B15" s="2" t="s">
        <v>12</v>
      </c>
      <c r="C15" s="3">
        <v>0</v>
      </c>
      <c r="D15" s="6">
        <f t="shared" si="0"/>
        <v>0</v>
      </c>
      <c r="E15" s="3">
        <v>0</v>
      </c>
      <c r="F15" s="6">
        <f t="shared" si="1"/>
        <v>0</v>
      </c>
      <c r="G15" s="3">
        <v>0</v>
      </c>
      <c r="H15" s="6">
        <f t="shared" si="2"/>
        <v>0</v>
      </c>
      <c r="I15" s="3">
        <v>0</v>
      </c>
      <c r="J15" s="6">
        <f t="shared" si="3"/>
        <v>0</v>
      </c>
      <c r="K15" s="3">
        <v>0</v>
      </c>
      <c r="L15" s="6">
        <f t="shared" si="4"/>
        <v>0</v>
      </c>
    </row>
    <row r="16" spans="2:12" ht="12.75">
      <c r="B16" s="2" t="s">
        <v>13</v>
      </c>
      <c r="C16" s="3">
        <v>0</v>
      </c>
      <c r="D16" s="6">
        <f t="shared" si="0"/>
        <v>0</v>
      </c>
      <c r="E16" s="3">
        <v>0</v>
      </c>
      <c r="F16" s="6">
        <f t="shared" si="1"/>
        <v>0</v>
      </c>
      <c r="G16" s="3">
        <v>0</v>
      </c>
      <c r="H16" s="6">
        <f t="shared" si="2"/>
        <v>0</v>
      </c>
      <c r="I16" s="3">
        <v>961</v>
      </c>
      <c r="J16" s="6">
        <f t="shared" si="3"/>
        <v>0.0009175520741832736</v>
      </c>
      <c r="K16" s="3">
        <v>961</v>
      </c>
      <c r="L16" s="6">
        <f t="shared" si="4"/>
        <v>0.00018413785544737642</v>
      </c>
    </row>
    <row r="17" spans="2:12" ht="12.75">
      <c r="B17" s="2" t="s">
        <v>14</v>
      </c>
      <c r="C17" s="3">
        <v>15273</v>
      </c>
      <c r="D17" s="6">
        <f t="shared" si="0"/>
        <v>0.006345422305241694</v>
      </c>
      <c r="E17" s="3">
        <v>15273</v>
      </c>
      <c r="F17" s="6">
        <f t="shared" si="1"/>
        <v>0.01070132083152619</v>
      </c>
      <c r="G17" s="3">
        <v>4307</v>
      </c>
      <c r="H17" s="6">
        <f t="shared" si="2"/>
        <v>0.012764317996591836</v>
      </c>
      <c r="I17" s="3">
        <v>112709</v>
      </c>
      <c r="J17" s="6">
        <f t="shared" si="3"/>
        <v>0.10761329524362392</v>
      </c>
      <c r="K17" s="3">
        <v>147562</v>
      </c>
      <c r="L17" s="6">
        <f t="shared" si="4"/>
        <v>0.02827445392874689</v>
      </c>
    </row>
    <row r="18" spans="2:12" ht="12.75">
      <c r="B18" s="2" t="s">
        <v>15</v>
      </c>
      <c r="C18" s="3">
        <v>2902</v>
      </c>
      <c r="D18" s="6">
        <f t="shared" si="0"/>
        <v>0.001205684248661782</v>
      </c>
      <c r="E18" s="3">
        <v>2902</v>
      </c>
      <c r="F18" s="6">
        <f t="shared" si="1"/>
        <v>0.0020333420449871673</v>
      </c>
      <c r="G18" s="3">
        <v>4847</v>
      </c>
      <c r="H18" s="6">
        <f t="shared" si="2"/>
        <v>0.0143646736311773</v>
      </c>
      <c r="I18" s="3">
        <v>0</v>
      </c>
      <c r="J18" s="6">
        <f t="shared" si="3"/>
        <v>0</v>
      </c>
      <c r="K18" s="3">
        <v>10651</v>
      </c>
      <c r="L18" s="6">
        <f t="shared" si="4"/>
        <v>0.0020408452636524518</v>
      </c>
    </row>
    <row r="19" spans="2:12" ht="12.75">
      <c r="B19" s="2" t="s">
        <v>16</v>
      </c>
      <c r="C19" s="3">
        <v>16318</v>
      </c>
      <c r="D19" s="6">
        <f t="shared" si="0"/>
        <v>0.006779584965424864</v>
      </c>
      <c r="E19" s="3">
        <v>16318</v>
      </c>
      <c r="F19" s="6">
        <f t="shared" si="1"/>
        <v>0.011433520155100137</v>
      </c>
      <c r="G19" s="3">
        <v>3720</v>
      </c>
      <c r="H19" s="6">
        <f t="shared" si="2"/>
        <v>0.011024672149366525</v>
      </c>
      <c r="I19" s="3">
        <v>32919</v>
      </c>
      <c r="J19" s="6">
        <f t="shared" si="3"/>
        <v>0.0314306937877619</v>
      </c>
      <c r="K19" s="3">
        <v>69275</v>
      </c>
      <c r="L19" s="6">
        <f t="shared" si="4"/>
        <v>0.013273829277957339</v>
      </c>
    </row>
    <row r="20" spans="2:12" ht="12.75">
      <c r="B20" s="2" t="s">
        <v>17</v>
      </c>
      <c r="C20" s="3">
        <v>319</v>
      </c>
      <c r="D20" s="6">
        <f t="shared" si="0"/>
        <v>0.0001325338646874943</v>
      </c>
      <c r="E20" s="3">
        <v>319</v>
      </c>
      <c r="F20" s="6">
        <f t="shared" si="1"/>
        <v>0.00022351347772257282</v>
      </c>
      <c r="G20" s="3">
        <v>0</v>
      </c>
      <c r="H20" s="6">
        <f t="shared" si="2"/>
        <v>0</v>
      </c>
      <c r="I20" s="3">
        <v>9571</v>
      </c>
      <c r="J20" s="6">
        <f t="shared" si="3"/>
        <v>0.009138283977115622</v>
      </c>
      <c r="K20" s="3">
        <v>10209</v>
      </c>
      <c r="L20" s="6">
        <f t="shared" si="4"/>
        <v>0.001956153346786957</v>
      </c>
    </row>
    <row r="21" spans="2:12" ht="12.75">
      <c r="B21" s="2" t="s">
        <v>18</v>
      </c>
      <c r="C21" s="3">
        <v>194714</v>
      </c>
      <c r="D21" s="6">
        <f t="shared" si="0"/>
        <v>0.08089717532526886</v>
      </c>
      <c r="E21" s="3">
        <v>194714</v>
      </c>
      <c r="F21" s="6">
        <f t="shared" si="1"/>
        <v>0.13643010439270548</v>
      </c>
      <c r="G21" s="3">
        <v>26551</v>
      </c>
      <c r="H21" s="6">
        <f t="shared" si="2"/>
        <v>0.07868711565533082</v>
      </c>
      <c r="I21" s="3">
        <v>30934</v>
      </c>
      <c r="J21" s="6">
        <f t="shared" si="3"/>
        <v>0.029535437942544627</v>
      </c>
      <c r="K21" s="3">
        <v>446913</v>
      </c>
      <c r="L21" s="6">
        <f t="shared" si="4"/>
        <v>0.08563330009526883</v>
      </c>
    </row>
    <row r="22" spans="2:12" ht="12.75">
      <c r="B22" s="2" t="s">
        <v>19</v>
      </c>
      <c r="C22" s="3">
        <v>0</v>
      </c>
      <c r="D22" s="6">
        <f t="shared" si="0"/>
        <v>0</v>
      </c>
      <c r="E22" s="3">
        <v>0</v>
      </c>
      <c r="F22" s="6">
        <f t="shared" si="1"/>
        <v>0</v>
      </c>
      <c r="G22" s="3">
        <v>0</v>
      </c>
      <c r="H22" s="6">
        <f t="shared" si="2"/>
        <v>0</v>
      </c>
      <c r="I22" s="3">
        <v>1837</v>
      </c>
      <c r="J22" s="6">
        <f t="shared" si="3"/>
        <v>0.0017539470970600142</v>
      </c>
      <c r="K22" s="3">
        <v>1837</v>
      </c>
      <c r="L22" s="6">
        <f t="shared" si="4"/>
        <v>0.00035198880380523463</v>
      </c>
    </row>
    <row r="23" spans="2:12" ht="12.75">
      <c r="B23" s="2" t="s">
        <v>20</v>
      </c>
      <c r="C23" s="3">
        <v>8491</v>
      </c>
      <c r="D23" s="6">
        <f t="shared" si="0"/>
        <v>0.003527727413985937</v>
      </c>
      <c r="E23" s="3">
        <v>8491</v>
      </c>
      <c r="F23" s="6">
        <f t="shared" si="1"/>
        <v>0.005949382254991743</v>
      </c>
      <c r="G23" s="3">
        <v>0</v>
      </c>
      <c r="H23" s="6">
        <f t="shared" si="2"/>
        <v>0</v>
      </c>
      <c r="I23" s="3">
        <v>1596</v>
      </c>
      <c r="J23" s="6">
        <f t="shared" si="3"/>
        <v>0.0015238429868850206</v>
      </c>
      <c r="K23" s="3">
        <v>18578</v>
      </c>
      <c r="L23" s="6">
        <f t="shared" si="4"/>
        <v>0.003559743057753756</v>
      </c>
    </row>
    <row r="24" spans="2:12" ht="12.75">
      <c r="B24" s="2" t="s">
        <v>21</v>
      </c>
      <c r="C24" s="3">
        <v>17070</v>
      </c>
      <c r="D24" s="6">
        <f t="shared" si="0"/>
        <v>0.007092015894092562</v>
      </c>
      <c r="E24" s="3">
        <v>17070</v>
      </c>
      <c r="F24" s="6">
        <f t="shared" si="1"/>
        <v>0.011960423400389712</v>
      </c>
      <c r="G24" s="3">
        <v>1214</v>
      </c>
      <c r="H24" s="6">
        <f t="shared" si="2"/>
        <v>0.003597836556271764</v>
      </c>
      <c r="I24" s="3">
        <v>9960</v>
      </c>
      <c r="J24" s="6">
        <f t="shared" si="3"/>
        <v>0.009509696835447872</v>
      </c>
      <c r="K24" s="3">
        <v>45314</v>
      </c>
      <c r="L24" s="6">
        <f t="shared" si="4"/>
        <v>0.008682645974757977</v>
      </c>
    </row>
    <row r="25" spans="2:12" ht="12.75">
      <c r="B25" s="2" t="s">
        <v>22</v>
      </c>
      <c r="C25" s="3">
        <v>191694</v>
      </c>
      <c r="D25" s="6">
        <f t="shared" si="0"/>
        <v>0.07964246601067251</v>
      </c>
      <c r="E25" s="3">
        <v>191694</v>
      </c>
      <c r="F25" s="6">
        <f t="shared" si="1"/>
        <v>0.13431408338103723</v>
      </c>
      <c r="G25" s="3">
        <v>73714</v>
      </c>
      <c r="H25" s="6">
        <f t="shared" si="2"/>
        <v>0.21846039860709787</v>
      </c>
      <c r="I25" s="3">
        <v>26464</v>
      </c>
      <c r="J25" s="6">
        <f t="shared" si="3"/>
        <v>0.02526753183265989</v>
      </c>
      <c r="K25" s="3">
        <v>483566</v>
      </c>
      <c r="L25" s="6">
        <f t="shared" si="4"/>
        <v>0.09265640604294072</v>
      </c>
    </row>
    <row r="26" spans="2:12" ht="12.75">
      <c r="B26" s="2" t="s">
        <v>23</v>
      </c>
      <c r="C26" s="3">
        <v>80117</v>
      </c>
      <c r="D26" s="6">
        <f t="shared" si="0"/>
        <v>0.03328594243626326</v>
      </c>
      <c r="E26" s="3">
        <v>80117</v>
      </c>
      <c r="F26" s="6">
        <f t="shared" si="1"/>
        <v>0.05613551503040554</v>
      </c>
      <c r="G26" s="3">
        <v>13303</v>
      </c>
      <c r="H26" s="6">
        <f t="shared" si="2"/>
        <v>0.03942505742016744</v>
      </c>
      <c r="I26" s="3">
        <v>54669</v>
      </c>
      <c r="J26" s="6">
        <f t="shared" si="3"/>
        <v>0.05219735103384535</v>
      </c>
      <c r="K26" s="3">
        <v>228206</v>
      </c>
      <c r="L26" s="6">
        <f t="shared" si="4"/>
        <v>0.0437267049325952</v>
      </c>
    </row>
    <row r="27" spans="2:12" ht="12.75">
      <c r="B27" s="2" t="s">
        <v>24</v>
      </c>
      <c r="C27" s="3">
        <v>72217</v>
      </c>
      <c r="D27" s="6">
        <f t="shared" si="0"/>
        <v>0.03000375581861058</v>
      </c>
      <c r="E27" s="3">
        <v>72217</v>
      </c>
      <c r="F27" s="6">
        <f t="shared" si="1"/>
        <v>0.05060022827802835</v>
      </c>
      <c r="G27" s="3">
        <v>19094</v>
      </c>
      <c r="H27" s="6">
        <f t="shared" si="2"/>
        <v>0.056587389790323774</v>
      </c>
      <c r="I27" s="3">
        <v>40042</v>
      </c>
      <c r="J27" s="6">
        <f t="shared" si="3"/>
        <v>0.038231654687249365</v>
      </c>
      <c r="K27" s="3">
        <v>203570</v>
      </c>
      <c r="L27" s="6">
        <f t="shared" si="4"/>
        <v>0.0390061844260379</v>
      </c>
    </row>
    <row r="28" spans="2:12" ht="12.75">
      <c r="B28" s="2" t="s">
        <v>25</v>
      </c>
      <c r="C28" s="3">
        <v>89463</v>
      </c>
      <c r="D28" s="6">
        <f t="shared" si="0"/>
        <v>0.03716889384494452</v>
      </c>
      <c r="E28" s="3">
        <v>89463</v>
      </c>
      <c r="F28" s="6">
        <f t="shared" si="1"/>
        <v>0.0626839694592305</v>
      </c>
      <c r="G28" s="3">
        <v>29929</v>
      </c>
      <c r="H28" s="6">
        <f t="shared" si="2"/>
        <v>0.08869822923612655</v>
      </c>
      <c r="I28" s="3">
        <v>70440</v>
      </c>
      <c r="J28" s="6">
        <f t="shared" si="3"/>
        <v>0.06725532581214339</v>
      </c>
      <c r="K28" s="3">
        <v>279295</v>
      </c>
      <c r="L28" s="6">
        <f t="shared" si="4"/>
        <v>0.053515902536082204</v>
      </c>
    </row>
    <row r="29" spans="2:12" ht="12.75">
      <c r="B29" s="2" t="s">
        <v>26</v>
      </c>
      <c r="C29" s="3">
        <v>3118</v>
      </c>
      <c r="D29" s="6">
        <f t="shared" si="0"/>
        <v>0.0012954250473216527</v>
      </c>
      <c r="E29" s="3">
        <v>3118</v>
      </c>
      <c r="F29" s="6">
        <f t="shared" si="1"/>
        <v>0.002184686594166088</v>
      </c>
      <c r="G29" s="3">
        <v>0</v>
      </c>
      <c r="H29" s="6">
        <f t="shared" si="2"/>
        <v>0</v>
      </c>
      <c r="I29" s="3">
        <v>20717</v>
      </c>
      <c r="J29" s="6">
        <f t="shared" si="3"/>
        <v>0.019780360375499354</v>
      </c>
      <c r="K29" s="3">
        <v>26953</v>
      </c>
      <c r="L29" s="6">
        <f t="shared" si="4"/>
        <v>0.005164482432750403</v>
      </c>
    </row>
    <row r="30" spans="2:12" ht="12.75">
      <c r="B30" s="2" t="s">
        <v>27</v>
      </c>
      <c r="C30" s="3">
        <v>3536</v>
      </c>
      <c r="D30" s="6">
        <f t="shared" si="0"/>
        <v>0.001469090111394921</v>
      </c>
      <c r="E30" s="3">
        <v>3536</v>
      </c>
      <c r="F30" s="6">
        <f t="shared" si="1"/>
        <v>0.0024775663235956664</v>
      </c>
      <c r="G30" s="3">
        <v>197</v>
      </c>
      <c r="H30" s="6">
        <f t="shared" si="2"/>
        <v>0.0005838334444691413</v>
      </c>
      <c r="I30" s="3">
        <v>1361</v>
      </c>
      <c r="J30" s="6">
        <f t="shared" si="3"/>
        <v>0.001299467609743429</v>
      </c>
      <c r="K30" s="3">
        <v>8630</v>
      </c>
      <c r="L30" s="6">
        <f t="shared" si="4"/>
        <v>0.0016536000962652014</v>
      </c>
    </row>
    <row r="31" spans="2:12" ht="12.75">
      <c r="B31" s="2" t="s">
        <v>28</v>
      </c>
      <c r="C31" s="3">
        <v>3836</v>
      </c>
      <c r="D31" s="6">
        <f t="shared" si="0"/>
        <v>0.0015937301095336304</v>
      </c>
      <c r="E31" s="3">
        <v>3836</v>
      </c>
      <c r="F31" s="6">
        <f t="shared" si="1"/>
        <v>0.0026877670863441673</v>
      </c>
      <c r="G31" s="3">
        <v>0</v>
      </c>
      <c r="H31" s="6">
        <f t="shared" si="2"/>
        <v>0</v>
      </c>
      <c r="I31" s="3">
        <v>6392</v>
      </c>
      <c r="J31" s="6">
        <f t="shared" si="3"/>
        <v>0.006103010258251285</v>
      </c>
      <c r="K31" s="3">
        <v>14064</v>
      </c>
      <c r="L31" s="6">
        <f t="shared" si="4"/>
        <v>0.002694812485964518</v>
      </c>
    </row>
    <row r="32" spans="2:12" ht="12.75">
      <c r="B32" s="2" t="s">
        <v>29</v>
      </c>
      <c r="C32" s="3">
        <v>5712</v>
      </c>
      <c r="D32" s="6">
        <f t="shared" si="0"/>
        <v>0.002373145564561026</v>
      </c>
      <c r="E32" s="3">
        <v>5712</v>
      </c>
      <c r="F32" s="6">
        <f t="shared" si="1"/>
        <v>0.004002222522731461</v>
      </c>
      <c r="G32" s="3">
        <v>0</v>
      </c>
      <c r="H32" s="6">
        <f t="shared" si="2"/>
        <v>0</v>
      </c>
      <c r="I32" s="3">
        <v>2306</v>
      </c>
      <c r="J32" s="6">
        <f t="shared" si="3"/>
        <v>0.0022017430625042964</v>
      </c>
      <c r="K32" s="3">
        <v>13730</v>
      </c>
      <c r="L32" s="6">
        <f t="shared" si="4"/>
        <v>0.0026308145216362936</v>
      </c>
    </row>
    <row r="33" spans="2:12" ht="12.75">
      <c r="B33" s="2" t="s">
        <v>30</v>
      </c>
      <c r="C33" s="3">
        <v>686528</v>
      </c>
      <c r="D33" s="6">
        <f t="shared" si="0"/>
        <v>0.2852294954739062</v>
      </c>
      <c r="E33" s="3">
        <v>0</v>
      </c>
      <c r="F33" s="6">
        <f t="shared" si="1"/>
        <v>0</v>
      </c>
      <c r="G33" s="3">
        <v>0</v>
      </c>
      <c r="H33" s="6">
        <f t="shared" si="2"/>
        <v>0</v>
      </c>
      <c r="I33" s="3">
        <v>0</v>
      </c>
      <c r="J33" s="6">
        <f t="shared" si="3"/>
        <v>0</v>
      </c>
      <c r="K33" s="3">
        <v>686528</v>
      </c>
      <c r="L33" s="6">
        <f t="shared" si="4"/>
        <v>0.13154609118062066</v>
      </c>
    </row>
    <row r="34" spans="2:12" ht="12.75">
      <c r="B34" s="2" t="s">
        <v>31</v>
      </c>
      <c r="C34" s="3">
        <v>250882</v>
      </c>
      <c r="D34" s="6">
        <f t="shared" si="0"/>
        <v>0.10423310671011894</v>
      </c>
      <c r="E34" s="3">
        <v>0</v>
      </c>
      <c r="F34" s="6">
        <f t="shared" si="1"/>
        <v>0</v>
      </c>
      <c r="G34" s="3">
        <v>0</v>
      </c>
      <c r="H34" s="6">
        <f t="shared" si="2"/>
        <v>0</v>
      </c>
      <c r="I34" s="3">
        <v>0</v>
      </c>
      <c r="J34" s="6">
        <f t="shared" si="3"/>
        <v>0</v>
      </c>
      <c r="K34" s="3">
        <v>250882</v>
      </c>
      <c r="L34" s="6">
        <f t="shared" si="4"/>
        <v>0.048071668522735374</v>
      </c>
    </row>
    <row r="35" spans="2:12" ht="12.75">
      <c r="B35" s="2" t="s">
        <v>32</v>
      </c>
      <c r="C35" s="3">
        <v>46849</v>
      </c>
      <c r="D35" s="6">
        <f t="shared" si="0"/>
        <v>0.019464197576001315</v>
      </c>
      <c r="E35" s="3">
        <v>4534</v>
      </c>
      <c r="F35" s="6">
        <f t="shared" si="1"/>
        <v>0.003176834194339013</v>
      </c>
      <c r="G35" s="3">
        <v>5892</v>
      </c>
      <c r="H35" s="6">
        <f t="shared" si="2"/>
        <v>0.01746165814625472</v>
      </c>
      <c r="I35" s="3">
        <v>5653</v>
      </c>
      <c r="J35" s="6">
        <f t="shared" si="3"/>
        <v>0.0053974213063038975</v>
      </c>
      <c r="K35" s="3">
        <v>62928</v>
      </c>
      <c r="L35" s="6">
        <f t="shared" si="4"/>
        <v>0.012057676345049432</v>
      </c>
    </row>
    <row r="36" spans="2:12" ht="12.75">
      <c r="B36" s="2" t="s">
        <v>33</v>
      </c>
      <c r="C36" s="3">
        <v>51635</v>
      </c>
      <c r="D36" s="6">
        <f t="shared" si="0"/>
        <v>0.021452621012974193</v>
      </c>
      <c r="E36" s="3">
        <v>51635</v>
      </c>
      <c r="F36" s="6">
        <f t="shared" si="1"/>
        <v>0.03617905461506284</v>
      </c>
      <c r="G36" s="3">
        <v>4495</v>
      </c>
      <c r="H36" s="6">
        <f t="shared" si="2"/>
        <v>0.013321478847151218</v>
      </c>
      <c r="I36" s="3">
        <v>10490</v>
      </c>
      <c r="J36" s="6">
        <f t="shared" si="3"/>
        <v>0.010015734920065078</v>
      </c>
      <c r="K36" s="3">
        <v>118255</v>
      </c>
      <c r="L36" s="6">
        <f t="shared" si="4"/>
        <v>0.022658919974952653</v>
      </c>
    </row>
    <row r="37" spans="2:12" ht="12.75">
      <c r="B37" s="2" t="s">
        <v>34</v>
      </c>
      <c r="C37" s="3">
        <v>11685</v>
      </c>
      <c r="D37" s="6">
        <f t="shared" si="0"/>
        <v>0.00485472792750273</v>
      </c>
      <c r="E37" s="3">
        <v>11685</v>
      </c>
      <c r="F37" s="6">
        <f t="shared" si="1"/>
        <v>0.008187319709054118</v>
      </c>
      <c r="G37" s="3">
        <v>3076</v>
      </c>
      <c r="H37" s="6">
        <f t="shared" si="2"/>
        <v>0.009116099874046085</v>
      </c>
      <c r="I37" s="3">
        <v>25854</v>
      </c>
      <c r="J37" s="6">
        <f t="shared" si="3"/>
        <v>0.024685110640930652</v>
      </c>
      <c r="K37" s="3">
        <v>52300</v>
      </c>
      <c r="L37" s="6">
        <f t="shared" si="4"/>
        <v>0.010021238126844731</v>
      </c>
    </row>
    <row r="38" spans="2:12" ht="12.75">
      <c r="B38" s="2" t="s">
        <v>35</v>
      </c>
      <c r="C38" s="3">
        <v>14224</v>
      </c>
      <c r="D38" s="6">
        <f t="shared" si="0"/>
        <v>0.005909597778416673</v>
      </c>
      <c r="E38" s="3">
        <v>14224</v>
      </c>
      <c r="F38" s="6">
        <f t="shared" si="1"/>
        <v>0.009966318831115598</v>
      </c>
      <c r="G38" s="3">
        <v>273</v>
      </c>
      <c r="H38" s="6">
        <f t="shared" si="2"/>
        <v>0.0008090686819293176</v>
      </c>
      <c r="I38" s="3">
        <v>21867</v>
      </c>
      <c r="J38" s="6">
        <f t="shared" si="3"/>
        <v>0.020878367540234803</v>
      </c>
      <c r="K38" s="3">
        <v>50588</v>
      </c>
      <c r="L38" s="6">
        <f t="shared" si="4"/>
        <v>0.009693200656994671</v>
      </c>
    </row>
    <row r="39" spans="2:12" ht="12.75">
      <c r="B39" s="2" t="s">
        <v>36</v>
      </c>
      <c r="C39" s="3">
        <v>5188</v>
      </c>
      <c r="D39" s="6">
        <f t="shared" si="0"/>
        <v>0.0021554410344787472</v>
      </c>
      <c r="E39" s="3">
        <v>5188</v>
      </c>
      <c r="F39" s="6">
        <f t="shared" si="1"/>
        <v>0.0036350718571307454</v>
      </c>
      <c r="G39" s="3">
        <v>0</v>
      </c>
      <c r="H39" s="6">
        <f t="shared" si="2"/>
        <v>0</v>
      </c>
      <c r="I39" s="3">
        <v>13359</v>
      </c>
      <c r="J39" s="6">
        <f t="shared" si="3"/>
        <v>0.012755024098870294</v>
      </c>
      <c r="K39" s="3">
        <v>23735</v>
      </c>
      <c r="L39" s="6">
        <f t="shared" si="4"/>
        <v>0.004547879291408407</v>
      </c>
    </row>
    <row r="40" spans="2:12" ht="12.75">
      <c r="B40" s="2" t="s">
        <v>37</v>
      </c>
      <c r="C40" s="3">
        <v>6805</v>
      </c>
      <c r="D40" s="6">
        <f t="shared" si="0"/>
        <v>0.0028272506244463908</v>
      </c>
      <c r="E40" s="3">
        <v>6805</v>
      </c>
      <c r="F40" s="6">
        <f t="shared" si="1"/>
        <v>0.004768053968345167</v>
      </c>
      <c r="G40" s="3">
        <v>331</v>
      </c>
      <c r="H40" s="6">
        <f t="shared" si="2"/>
        <v>0.0009809587315699785</v>
      </c>
      <c r="I40" s="3">
        <v>22006</v>
      </c>
      <c r="J40" s="6">
        <f t="shared" si="3"/>
        <v>0.021011083188841956</v>
      </c>
      <c r="K40" s="3">
        <v>35947</v>
      </c>
      <c r="L40" s="6">
        <f t="shared" si="4"/>
        <v>0.00688782881349307</v>
      </c>
    </row>
    <row r="41" spans="2:12" ht="12.75">
      <c r="B41" s="2" t="s">
        <v>38</v>
      </c>
      <c r="C41" s="3">
        <v>884</v>
      </c>
      <c r="D41" s="6">
        <f t="shared" si="0"/>
        <v>0.00036727252784873025</v>
      </c>
      <c r="E41" s="3">
        <v>884</v>
      </c>
      <c r="F41" s="6">
        <f t="shared" si="1"/>
        <v>0.0006193915808989166</v>
      </c>
      <c r="G41" s="3">
        <v>0</v>
      </c>
      <c r="H41" s="6">
        <f t="shared" si="2"/>
        <v>0</v>
      </c>
      <c r="I41" s="3">
        <v>78</v>
      </c>
      <c r="J41" s="6">
        <f t="shared" si="3"/>
        <v>7.447352943423032E-05</v>
      </c>
      <c r="K41" s="3">
        <v>1846</v>
      </c>
      <c r="L41" s="6">
        <f t="shared" si="4"/>
        <v>0.00035371329985000715</v>
      </c>
    </row>
    <row r="42" spans="2:12" ht="12.75">
      <c r="B42" s="2" t="s">
        <v>39</v>
      </c>
      <c r="C42" s="3">
        <v>53971</v>
      </c>
      <c r="D42" s="6">
        <f t="shared" si="0"/>
        <v>0.022423151131814277</v>
      </c>
      <c r="E42" s="3">
        <v>53971</v>
      </c>
      <c r="F42" s="6">
        <f t="shared" si="1"/>
        <v>0.037815817887664506</v>
      </c>
      <c r="G42" s="3">
        <v>29616</v>
      </c>
      <c r="H42" s="6">
        <f t="shared" si="2"/>
        <v>0.08777061569237608</v>
      </c>
      <c r="I42" s="3">
        <v>19385</v>
      </c>
      <c r="J42" s="6">
        <f t="shared" si="3"/>
        <v>0.01850858164208404</v>
      </c>
      <c r="K42" s="3">
        <v>156943</v>
      </c>
      <c r="L42" s="6">
        <f t="shared" si="4"/>
        <v>0.030071953639414777</v>
      </c>
    </row>
    <row r="43" spans="2:12" ht="12.75">
      <c r="B43" s="2" t="s">
        <v>40</v>
      </c>
      <c r="C43" s="3">
        <v>314</v>
      </c>
      <c r="D43" s="6">
        <f t="shared" si="0"/>
        <v>0.00013045653138518248</v>
      </c>
      <c r="E43" s="3">
        <v>314</v>
      </c>
      <c r="F43" s="6">
        <f t="shared" si="1"/>
        <v>0.00022001013167676447</v>
      </c>
      <c r="G43" s="3">
        <v>0</v>
      </c>
      <c r="H43" s="6">
        <f t="shared" si="2"/>
        <v>0</v>
      </c>
      <c r="I43" s="3">
        <v>0</v>
      </c>
      <c r="J43" s="6">
        <f t="shared" si="3"/>
        <v>0</v>
      </c>
      <c r="K43" s="3">
        <v>628</v>
      </c>
      <c r="L43" s="6">
        <f t="shared" si="4"/>
        <v>0.00012033150179079334</v>
      </c>
    </row>
    <row r="44" spans="2:12" ht="12.75">
      <c r="B44" s="2" t="s">
        <v>41</v>
      </c>
      <c r="C44" s="3">
        <v>1366</v>
      </c>
      <c r="D44" s="6">
        <f t="shared" si="0"/>
        <v>0.00056752745819159</v>
      </c>
      <c r="E44" s="3">
        <v>1366</v>
      </c>
      <c r="F44" s="6">
        <f t="shared" si="1"/>
        <v>0.0009571141397148416</v>
      </c>
      <c r="G44" s="3">
        <v>4608</v>
      </c>
      <c r="H44" s="6">
        <f t="shared" si="2"/>
        <v>0.013656368081795954</v>
      </c>
      <c r="I44" s="3">
        <v>0</v>
      </c>
      <c r="J44" s="6">
        <f t="shared" si="3"/>
        <v>0</v>
      </c>
      <c r="K44" s="3">
        <v>7340</v>
      </c>
      <c r="L44" s="6">
        <f t="shared" si="4"/>
        <v>0.0014064223298478075</v>
      </c>
    </row>
    <row r="45" spans="2:12" ht="12.75">
      <c r="B45" s="2" t="s">
        <v>42</v>
      </c>
      <c r="C45" s="3">
        <v>0</v>
      </c>
      <c r="D45" s="6">
        <f t="shared" si="0"/>
        <v>0</v>
      </c>
      <c r="E45" s="3">
        <v>0</v>
      </c>
      <c r="F45" s="6">
        <f t="shared" si="1"/>
        <v>0</v>
      </c>
      <c r="G45" s="3">
        <v>0</v>
      </c>
      <c r="H45" s="6">
        <f t="shared" si="2"/>
        <v>0</v>
      </c>
      <c r="I45" s="3">
        <v>21853</v>
      </c>
      <c r="J45" s="6">
        <f t="shared" si="3"/>
        <v>0.020865000496490198</v>
      </c>
      <c r="K45" s="3">
        <v>21853</v>
      </c>
      <c r="L45" s="6">
        <f t="shared" si="4"/>
        <v>0.00418726800737931</v>
      </c>
    </row>
    <row r="46" spans="2:12" ht="12.75">
      <c r="B46" s="2" t="s">
        <v>43</v>
      </c>
      <c r="C46" s="3">
        <v>5467</v>
      </c>
      <c r="D46" s="6">
        <f t="shared" si="0"/>
        <v>0.002271356232747747</v>
      </c>
      <c r="E46" s="3">
        <v>5467</v>
      </c>
      <c r="F46" s="6">
        <f t="shared" si="1"/>
        <v>0.0038305585664868518</v>
      </c>
      <c r="G46" s="3">
        <v>0</v>
      </c>
      <c r="H46" s="6">
        <f t="shared" si="2"/>
        <v>0</v>
      </c>
      <c r="I46" s="3">
        <v>39538</v>
      </c>
      <c r="J46" s="6">
        <f t="shared" si="3"/>
        <v>0.03775044111244357</v>
      </c>
      <c r="K46" s="3">
        <v>50472</v>
      </c>
      <c r="L46" s="6">
        <f t="shared" si="4"/>
        <v>0.00967097381908427</v>
      </c>
    </row>
    <row r="47" spans="2:12" ht="12.75">
      <c r="B47" s="2" t="s">
        <v>44</v>
      </c>
      <c r="C47" s="3">
        <v>190</v>
      </c>
      <c r="D47" s="6">
        <f t="shared" si="0"/>
        <v>7.893866548784926E-05</v>
      </c>
      <c r="E47" s="3">
        <v>190</v>
      </c>
      <c r="F47" s="6">
        <f t="shared" si="1"/>
        <v>0.00013312714974071736</v>
      </c>
      <c r="G47" s="3">
        <v>0</v>
      </c>
      <c r="H47" s="6">
        <f t="shared" si="2"/>
        <v>0</v>
      </c>
      <c r="I47" s="3">
        <v>3482</v>
      </c>
      <c r="J47" s="6">
        <f t="shared" si="3"/>
        <v>0.003324574737051154</v>
      </c>
      <c r="K47" s="3">
        <v>3862</v>
      </c>
      <c r="L47" s="6">
        <f t="shared" si="4"/>
        <v>0.0007400004138790507</v>
      </c>
    </row>
    <row r="48" spans="2:12" ht="12.75">
      <c r="B48" s="2" t="s">
        <v>45</v>
      </c>
      <c r="C48" s="3">
        <v>0</v>
      </c>
      <c r="D48" s="6">
        <f t="shared" si="0"/>
        <v>0</v>
      </c>
      <c r="E48" s="3">
        <v>0</v>
      </c>
      <c r="F48" s="6">
        <f t="shared" si="1"/>
        <v>0</v>
      </c>
      <c r="G48" s="3">
        <v>0</v>
      </c>
      <c r="H48" s="6">
        <f t="shared" si="2"/>
        <v>0</v>
      </c>
      <c r="I48" s="3">
        <v>1122</v>
      </c>
      <c r="J48" s="6">
        <f t="shared" si="3"/>
        <v>0.0010712730772462363</v>
      </c>
      <c r="K48" s="3">
        <v>1122</v>
      </c>
      <c r="L48" s="6">
        <f t="shared" si="4"/>
        <v>0.00021498717358164033</v>
      </c>
    </row>
    <row r="49" spans="2:12" ht="12.75">
      <c r="B49" s="2" t="s">
        <v>46</v>
      </c>
      <c r="C49" s="3">
        <v>75291</v>
      </c>
      <c r="D49" s="6">
        <f t="shared" si="0"/>
        <v>0.03128090033287189</v>
      </c>
      <c r="E49" s="3">
        <v>75291</v>
      </c>
      <c r="F49" s="6">
        <f t="shared" si="1"/>
        <v>0.052754085426991316</v>
      </c>
      <c r="G49" s="3">
        <v>14838</v>
      </c>
      <c r="H49" s="6">
        <f t="shared" si="2"/>
        <v>0.043974216492553904</v>
      </c>
      <c r="I49" s="3">
        <v>40094</v>
      </c>
      <c r="J49" s="6">
        <f t="shared" si="3"/>
        <v>0.03828130370687219</v>
      </c>
      <c r="K49" s="3">
        <v>205514</v>
      </c>
      <c r="L49" s="6">
        <f t="shared" si="4"/>
        <v>0.03937867557170876</v>
      </c>
    </row>
    <row r="50" spans="2:12" ht="12.75">
      <c r="B50" s="2" t="s">
        <v>47</v>
      </c>
      <c r="C50" s="3">
        <v>34</v>
      </c>
      <c r="D50" s="6">
        <f t="shared" si="0"/>
        <v>1.4125866455720394E-05</v>
      </c>
      <c r="E50" s="3">
        <v>34</v>
      </c>
      <c r="F50" s="6">
        <f t="shared" si="1"/>
        <v>2.382275311149679E-05</v>
      </c>
      <c r="G50" s="3">
        <v>197</v>
      </c>
      <c r="H50" s="6">
        <f t="shared" si="2"/>
        <v>0.0005838334444691413</v>
      </c>
      <c r="I50" s="3">
        <v>3510</v>
      </c>
      <c r="J50" s="6">
        <f t="shared" si="3"/>
        <v>0.0033513088245403647</v>
      </c>
      <c r="K50" s="3">
        <v>3775</v>
      </c>
      <c r="L50" s="6">
        <f t="shared" si="4"/>
        <v>0.0007233302854462498</v>
      </c>
    </row>
    <row r="51" spans="2:12" ht="12.75">
      <c r="B51" s="2" t="s">
        <v>48</v>
      </c>
      <c r="C51" s="3">
        <v>0</v>
      </c>
      <c r="D51" s="6">
        <f t="shared" si="0"/>
        <v>0</v>
      </c>
      <c r="E51" s="3">
        <v>0</v>
      </c>
      <c r="F51" s="6">
        <f t="shared" si="1"/>
        <v>0</v>
      </c>
      <c r="G51" s="3">
        <v>0</v>
      </c>
      <c r="H51" s="6">
        <f t="shared" si="2"/>
        <v>0</v>
      </c>
      <c r="I51" s="3">
        <v>3314</v>
      </c>
      <c r="J51" s="6">
        <f t="shared" si="3"/>
        <v>0.0031641702121158887</v>
      </c>
      <c r="K51" s="3">
        <v>3314</v>
      </c>
      <c r="L51" s="6">
        <f t="shared" si="4"/>
        <v>0.0006349977658195687</v>
      </c>
    </row>
    <row r="52" spans="2:12" ht="12.75">
      <c r="B52" s="2" t="s">
        <v>49</v>
      </c>
      <c r="C52" s="3">
        <v>0</v>
      </c>
      <c r="D52" s="6">
        <f t="shared" si="0"/>
        <v>0</v>
      </c>
      <c r="E52" s="3">
        <v>0</v>
      </c>
      <c r="F52" s="6">
        <f t="shared" si="1"/>
        <v>0</v>
      </c>
      <c r="G52" s="3">
        <v>0</v>
      </c>
      <c r="H52" s="6">
        <f t="shared" si="2"/>
        <v>0</v>
      </c>
      <c r="I52" s="3">
        <v>17978</v>
      </c>
      <c r="J52" s="6">
        <f t="shared" si="3"/>
        <v>0.01716519374575119</v>
      </c>
      <c r="K52" s="3">
        <v>17978</v>
      </c>
      <c r="L52" s="6">
        <f t="shared" si="4"/>
        <v>0.0034447766547689215</v>
      </c>
    </row>
    <row r="53" spans="2:12" ht="12.75">
      <c r="B53" s="2" t="s">
        <v>50</v>
      </c>
      <c r="C53" s="3">
        <v>80140</v>
      </c>
      <c r="D53" s="6">
        <f t="shared" si="0"/>
        <v>0.033295498169453895</v>
      </c>
      <c r="E53" s="3">
        <v>80140</v>
      </c>
      <c r="F53" s="6">
        <f t="shared" si="1"/>
        <v>0.056151630422216256</v>
      </c>
      <c r="G53" s="3">
        <v>4522</v>
      </c>
      <c r="H53" s="6">
        <f t="shared" si="2"/>
        <v>0.013401496628880492</v>
      </c>
      <c r="I53" s="3">
        <v>8331</v>
      </c>
      <c r="J53" s="6">
        <f t="shared" si="3"/>
        <v>0.007954345816879139</v>
      </c>
      <c r="K53" s="3">
        <v>173133</v>
      </c>
      <c r="L53" s="6">
        <f t="shared" si="4"/>
        <v>0.03317413041328889</v>
      </c>
    </row>
    <row r="54" spans="2:12" ht="12.75">
      <c r="B54" s="2" t="s">
        <v>51</v>
      </c>
      <c r="C54" s="3">
        <v>0</v>
      </c>
      <c r="D54" s="6">
        <f t="shared" si="0"/>
        <v>0</v>
      </c>
      <c r="E54" s="3">
        <v>0</v>
      </c>
      <c r="F54" s="6">
        <f t="shared" si="1"/>
        <v>0</v>
      </c>
      <c r="G54" s="3">
        <v>0</v>
      </c>
      <c r="H54" s="6">
        <f t="shared" si="2"/>
        <v>0</v>
      </c>
      <c r="I54" s="3">
        <v>182</v>
      </c>
      <c r="J54" s="6">
        <f t="shared" si="3"/>
        <v>0.00017377156867987077</v>
      </c>
      <c r="K54" s="3">
        <v>182</v>
      </c>
      <c r="L54" s="6">
        <f t="shared" si="4"/>
        <v>3.4873142238733104E-05</v>
      </c>
    </row>
    <row r="55" spans="2:12" ht="12.75">
      <c r="B55" s="2" t="s">
        <v>52</v>
      </c>
      <c r="C55" s="3">
        <v>753</v>
      </c>
      <c r="D55" s="6">
        <f t="shared" si="0"/>
        <v>0.0003128463953281605</v>
      </c>
      <c r="E55" s="3">
        <v>753</v>
      </c>
      <c r="F55" s="6">
        <f t="shared" si="1"/>
        <v>0.0005276039144987378</v>
      </c>
      <c r="G55" s="3">
        <v>0</v>
      </c>
      <c r="H55" s="6">
        <f t="shared" si="2"/>
        <v>0</v>
      </c>
      <c r="I55" s="3">
        <v>3299</v>
      </c>
      <c r="J55" s="6">
        <f t="shared" si="3"/>
        <v>0.0031498483795323827</v>
      </c>
      <c r="K55" s="3">
        <v>4805</v>
      </c>
      <c r="L55" s="6">
        <f t="shared" si="4"/>
        <v>0.0009206892772368821</v>
      </c>
    </row>
    <row r="56" spans="2:12" ht="12.75">
      <c r="B56" s="2" t="s">
        <v>53</v>
      </c>
      <c r="C56" s="3">
        <v>5912</v>
      </c>
      <c r="D56" s="6">
        <f t="shared" si="0"/>
        <v>0.002456238896653499</v>
      </c>
      <c r="E56" s="3">
        <v>5912</v>
      </c>
      <c r="F56" s="6">
        <f t="shared" si="1"/>
        <v>0.004142356364563795</v>
      </c>
      <c r="G56" s="3">
        <v>798</v>
      </c>
      <c r="H56" s="6">
        <f t="shared" si="2"/>
        <v>0.0023649699933318514</v>
      </c>
      <c r="I56" s="3">
        <v>478</v>
      </c>
      <c r="J56" s="6">
        <f t="shared" si="3"/>
        <v>0.0004563890649943858</v>
      </c>
      <c r="K56" s="3">
        <v>13100</v>
      </c>
      <c r="L56" s="6">
        <f t="shared" si="4"/>
        <v>0.002510099798502218</v>
      </c>
    </row>
    <row r="57" spans="2:12" ht="12.75">
      <c r="B57" s="2" t="s">
        <v>54</v>
      </c>
      <c r="C57" s="3">
        <v>749</v>
      </c>
      <c r="D57" s="6">
        <f t="shared" si="0"/>
        <v>0.00031118452868631103</v>
      </c>
      <c r="E57" s="3">
        <v>749</v>
      </c>
      <c r="F57" s="6">
        <f t="shared" si="1"/>
        <v>0.000524801237662091</v>
      </c>
      <c r="G57" s="3">
        <v>0</v>
      </c>
      <c r="H57" s="6">
        <f t="shared" si="2"/>
        <v>0</v>
      </c>
      <c r="I57" s="3">
        <v>7</v>
      </c>
      <c r="J57" s="6">
        <f t="shared" si="3"/>
        <v>6.683521872302721E-06</v>
      </c>
      <c r="K57" s="3">
        <v>1505</v>
      </c>
      <c r="L57" s="6">
        <f t="shared" si="4"/>
        <v>0.00028837406082029296</v>
      </c>
    </row>
    <row r="58" spans="2:12" ht="12.75">
      <c r="B58" s="2" t="s">
        <v>55</v>
      </c>
      <c r="C58" s="3">
        <v>43022</v>
      </c>
      <c r="D58" s="6">
        <f t="shared" si="0"/>
        <v>0.017874206666411846</v>
      </c>
      <c r="E58" s="3">
        <v>43022</v>
      </c>
      <c r="F58" s="6">
        <f t="shared" si="1"/>
        <v>0.03014419071655338</v>
      </c>
      <c r="G58" s="3">
        <v>7641</v>
      </c>
      <c r="H58" s="6">
        <f t="shared" si="2"/>
        <v>0.02264503222938431</v>
      </c>
      <c r="I58" s="3">
        <v>51018</v>
      </c>
      <c r="J58" s="6">
        <f t="shared" si="3"/>
        <v>0.048711416983020034</v>
      </c>
      <c r="K58" s="3">
        <v>144703</v>
      </c>
      <c r="L58" s="6">
        <f t="shared" si="4"/>
        <v>0.027726639018524152</v>
      </c>
    </row>
    <row r="59" spans="2:12" ht="12.75">
      <c r="B59" s="2" t="s">
        <v>56</v>
      </c>
      <c r="C59" s="3">
        <v>0</v>
      </c>
      <c r="D59" s="6">
        <f t="shared" si="0"/>
        <v>0</v>
      </c>
      <c r="E59" s="3">
        <v>0</v>
      </c>
      <c r="F59" s="6">
        <f t="shared" si="1"/>
        <v>0</v>
      </c>
      <c r="G59" s="3">
        <v>0</v>
      </c>
      <c r="H59" s="6">
        <f t="shared" si="2"/>
        <v>0</v>
      </c>
      <c r="I59" s="3">
        <v>9058</v>
      </c>
      <c r="J59" s="6">
        <f t="shared" si="3"/>
        <v>0.008648477302759722</v>
      </c>
      <c r="K59" s="3">
        <v>9058</v>
      </c>
      <c r="L59" s="6">
        <f t="shared" si="4"/>
        <v>0.0017356094637277165</v>
      </c>
    </row>
    <row r="60" spans="2:12" ht="12.75">
      <c r="B60" s="2" t="s">
        <v>57</v>
      </c>
      <c r="C60" s="3">
        <v>0</v>
      </c>
      <c r="D60" s="6">
        <f t="shared" si="0"/>
        <v>0</v>
      </c>
      <c r="E60" s="3">
        <v>0</v>
      </c>
      <c r="F60" s="6">
        <f t="shared" si="1"/>
        <v>0</v>
      </c>
      <c r="G60" s="3">
        <v>0</v>
      </c>
      <c r="H60" s="6">
        <f t="shared" si="2"/>
        <v>0</v>
      </c>
      <c r="I60" s="3">
        <v>13082</v>
      </c>
      <c r="J60" s="6">
        <f t="shared" si="3"/>
        <v>0.012490547590494887</v>
      </c>
      <c r="K60" s="3">
        <v>13082</v>
      </c>
      <c r="L60" s="6">
        <f t="shared" si="4"/>
        <v>0.0025066508064126728</v>
      </c>
    </row>
    <row r="61" spans="2:12" ht="12.75">
      <c r="B61" s="2" t="s">
        <v>58</v>
      </c>
      <c r="C61" s="3">
        <v>7296</v>
      </c>
      <c r="D61" s="6">
        <f t="shared" si="0"/>
        <v>0.003031244754733412</v>
      </c>
      <c r="E61" s="3">
        <v>7296</v>
      </c>
      <c r="F61" s="6">
        <f t="shared" si="1"/>
        <v>0.005112082550043547</v>
      </c>
      <c r="G61" s="3">
        <v>0</v>
      </c>
      <c r="H61" s="6">
        <f t="shared" si="2"/>
        <v>0</v>
      </c>
      <c r="I61" s="3">
        <v>10573</v>
      </c>
      <c r="J61" s="6">
        <f t="shared" si="3"/>
        <v>0.01009498239369381</v>
      </c>
      <c r="K61" s="3">
        <v>25165</v>
      </c>
      <c r="L61" s="6">
        <f t="shared" si="4"/>
        <v>0.004821882551855596</v>
      </c>
    </row>
    <row r="62" spans="2:12" ht="12.75">
      <c r="B62" s="2" t="s">
        <v>59</v>
      </c>
      <c r="C62" s="3">
        <v>9457</v>
      </c>
      <c r="D62" s="6">
        <f t="shared" si="0"/>
        <v>0.0039290682079925815</v>
      </c>
      <c r="E62" s="3">
        <v>9457</v>
      </c>
      <c r="F62" s="6">
        <f t="shared" si="1"/>
        <v>0.006626228711041916</v>
      </c>
      <c r="G62" s="3">
        <v>0</v>
      </c>
      <c r="H62" s="6">
        <f t="shared" si="2"/>
        <v>0</v>
      </c>
      <c r="I62" s="3">
        <v>40006</v>
      </c>
      <c r="J62" s="6">
        <f t="shared" si="3"/>
        <v>0.03819728228904895</v>
      </c>
      <c r="K62" s="3">
        <v>58920</v>
      </c>
      <c r="L62" s="6">
        <f t="shared" si="4"/>
        <v>0.011289700773110738</v>
      </c>
    </row>
    <row r="63" spans="2:12" ht="12.75">
      <c r="B63" s="2" t="s">
        <v>60</v>
      </c>
      <c r="C63" s="3">
        <v>279</v>
      </c>
      <c r="D63" s="6">
        <f t="shared" si="0"/>
        <v>0.0001159151982689997</v>
      </c>
      <c r="E63" s="3">
        <v>279</v>
      </c>
      <c r="F63" s="6">
        <f t="shared" si="1"/>
        <v>0.000195486709356106</v>
      </c>
      <c r="G63" s="3">
        <v>0</v>
      </c>
      <c r="H63" s="6">
        <f t="shared" si="2"/>
        <v>0</v>
      </c>
      <c r="I63" s="3">
        <v>7296</v>
      </c>
      <c r="J63" s="6">
        <f t="shared" si="3"/>
        <v>0.006966139368617236</v>
      </c>
      <c r="K63" s="3">
        <v>7854</v>
      </c>
      <c r="L63" s="6">
        <f t="shared" si="4"/>
        <v>0.0015049102150714823</v>
      </c>
    </row>
    <row r="64" spans="2:12" ht="12.75">
      <c r="B64" s="2" t="s">
        <v>61</v>
      </c>
      <c r="C64" s="3">
        <v>118677</v>
      </c>
      <c r="D64" s="6">
        <f t="shared" si="0"/>
        <v>0.049306336863692034</v>
      </c>
      <c r="E64" s="3">
        <v>118677</v>
      </c>
      <c r="F64" s="6">
        <f t="shared" si="1"/>
        <v>0.08315331973567955</v>
      </c>
      <c r="G64" s="3">
        <v>46751</v>
      </c>
      <c r="H64" s="6">
        <f t="shared" si="2"/>
        <v>0.13855227087500926</v>
      </c>
      <c r="I64" s="3">
        <v>8809</v>
      </c>
      <c r="J64" s="6">
        <f t="shared" si="3"/>
        <v>0.008410734881873525</v>
      </c>
      <c r="K64" s="3">
        <v>292914</v>
      </c>
      <c r="L64" s="6">
        <f t="shared" si="4"/>
        <v>0.056125448273166303</v>
      </c>
    </row>
    <row r="65" spans="2:12" ht="12.75">
      <c r="B65" s="2" t="s">
        <v>62</v>
      </c>
      <c r="C65" s="3">
        <v>917</v>
      </c>
      <c r="D65" s="6">
        <f t="shared" si="0"/>
        <v>0.0003809829276439883</v>
      </c>
      <c r="E65" s="3">
        <v>917</v>
      </c>
      <c r="F65" s="6">
        <f t="shared" si="1"/>
        <v>0.0006425136648012516</v>
      </c>
      <c r="G65" s="3">
        <v>0</v>
      </c>
      <c r="H65" s="6">
        <f t="shared" si="2"/>
        <v>0</v>
      </c>
      <c r="I65" s="3">
        <v>514</v>
      </c>
      <c r="J65" s="6">
        <f t="shared" si="3"/>
        <v>0.0004907614631947998</v>
      </c>
      <c r="K65" s="3">
        <v>2348</v>
      </c>
      <c r="L65" s="6">
        <f t="shared" si="4"/>
        <v>0.0004499018570139853</v>
      </c>
    </row>
    <row r="66" spans="2:12" ht="12.75">
      <c r="B66" s="2" t="s">
        <v>63</v>
      </c>
      <c r="C66" s="3">
        <v>70197</v>
      </c>
      <c r="D66" s="6">
        <f t="shared" si="0"/>
        <v>0.029164513164476602</v>
      </c>
      <c r="E66" s="3">
        <v>70197</v>
      </c>
      <c r="F66" s="6">
        <f t="shared" si="1"/>
        <v>0.04918487647552177</v>
      </c>
      <c r="G66" s="3">
        <v>21518</v>
      </c>
      <c r="H66" s="6">
        <f t="shared" si="2"/>
        <v>0.0637712084166852</v>
      </c>
      <c r="I66" s="3">
        <v>46255</v>
      </c>
      <c r="J66" s="6">
        <f t="shared" si="3"/>
        <v>0.04416375774333749</v>
      </c>
      <c r="K66" s="3">
        <v>208167</v>
      </c>
      <c r="L66" s="6">
        <f t="shared" si="4"/>
        <v>0.03988701868357337</v>
      </c>
    </row>
    <row r="67" spans="2:12" ht="12.75">
      <c r="B67" s="2" t="s">
        <v>64</v>
      </c>
      <c r="C67" s="3">
        <v>7734</v>
      </c>
      <c r="D67" s="6">
        <f t="shared" si="0"/>
        <v>0.0032132191520159274</v>
      </c>
      <c r="E67" s="3">
        <v>7734</v>
      </c>
      <c r="F67" s="6">
        <f t="shared" si="1"/>
        <v>0.0054189756636563585</v>
      </c>
      <c r="G67" s="3">
        <v>0</v>
      </c>
      <c r="H67" s="6">
        <f t="shared" si="2"/>
        <v>0</v>
      </c>
      <c r="I67" s="3">
        <v>16537</v>
      </c>
      <c r="J67" s="6">
        <f t="shared" si="3"/>
        <v>0.01578934302889573</v>
      </c>
      <c r="K67" s="3">
        <v>32005</v>
      </c>
      <c r="L67" s="6">
        <f t="shared" si="4"/>
        <v>0.006132499545882708</v>
      </c>
    </row>
    <row r="68" spans="2:12" ht="12.75">
      <c r="B68" s="2" t="s">
        <v>65</v>
      </c>
      <c r="C68" s="3">
        <v>12478</v>
      </c>
      <c r="D68" s="6">
        <f aca="true" t="shared" si="5" ref="D68:D76">+C68/$C$77</f>
        <v>0.0051841929892493845</v>
      </c>
      <c r="E68" s="3">
        <v>12478</v>
      </c>
      <c r="F68" s="6">
        <f aca="true" t="shared" si="6" ref="F68:F76">+E68/$E$77</f>
        <v>0.008742950391919323</v>
      </c>
      <c r="G68" s="3">
        <v>0</v>
      </c>
      <c r="H68" s="6">
        <f aca="true" t="shared" si="7" ref="H68:H76">+G68/$G$77</f>
        <v>0</v>
      </c>
      <c r="I68" s="3">
        <v>23357</v>
      </c>
      <c r="J68" s="6">
        <f aca="true" t="shared" si="8" ref="J68:J76">+I68/$I$77</f>
        <v>0.02230100291019638</v>
      </c>
      <c r="K68" s="3">
        <v>48313</v>
      </c>
      <c r="L68" s="6">
        <f aca="true" t="shared" si="9" ref="L68:L76">+K68/$K$77</f>
        <v>0.009257286379010507</v>
      </c>
    </row>
    <row r="69" spans="2:12" ht="12.75">
      <c r="B69" s="2" t="s">
        <v>66</v>
      </c>
      <c r="C69" s="3">
        <v>0</v>
      </c>
      <c r="D69" s="6">
        <f t="shared" si="5"/>
        <v>0</v>
      </c>
      <c r="E69" s="3">
        <v>0</v>
      </c>
      <c r="F69" s="6">
        <f t="shared" si="6"/>
        <v>0</v>
      </c>
      <c r="G69" s="3">
        <v>0</v>
      </c>
      <c r="H69" s="6">
        <f t="shared" si="7"/>
        <v>0</v>
      </c>
      <c r="I69" s="3">
        <v>2069</v>
      </c>
      <c r="J69" s="6">
        <f t="shared" si="8"/>
        <v>0.001975458107684904</v>
      </c>
      <c r="K69" s="3">
        <v>2069</v>
      </c>
      <c r="L69" s="6">
        <f t="shared" si="9"/>
        <v>0.0003964424796260373</v>
      </c>
    </row>
    <row r="70" spans="2:12" ht="12.75">
      <c r="B70" s="2" t="s">
        <v>67</v>
      </c>
      <c r="C70" s="3">
        <v>0</v>
      </c>
      <c r="D70" s="6">
        <f t="shared" si="5"/>
        <v>0</v>
      </c>
      <c r="E70" s="3">
        <v>0</v>
      </c>
      <c r="F70" s="6">
        <f t="shared" si="6"/>
        <v>0</v>
      </c>
      <c r="G70" s="3">
        <v>0</v>
      </c>
      <c r="H70" s="6">
        <f t="shared" si="7"/>
        <v>0</v>
      </c>
      <c r="I70" s="3">
        <v>2455</v>
      </c>
      <c r="J70" s="6">
        <f t="shared" si="8"/>
        <v>0.0023440065995004545</v>
      </c>
      <c r="K70" s="3">
        <v>2455</v>
      </c>
      <c r="L70" s="6">
        <f t="shared" si="9"/>
        <v>0.00047040419887961406</v>
      </c>
    </row>
    <row r="71" spans="2:12" ht="12.75">
      <c r="B71" s="2" t="s">
        <v>68</v>
      </c>
      <c r="C71" s="3">
        <v>30</v>
      </c>
      <c r="D71" s="6">
        <f t="shared" si="5"/>
        <v>1.2463999813870937E-05</v>
      </c>
      <c r="E71" s="3">
        <v>30</v>
      </c>
      <c r="F71" s="6">
        <f t="shared" si="6"/>
        <v>2.102007627485011E-05</v>
      </c>
      <c r="G71" s="3">
        <v>0</v>
      </c>
      <c r="H71" s="6">
        <f t="shared" si="7"/>
        <v>0</v>
      </c>
      <c r="I71" s="3">
        <v>47075</v>
      </c>
      <c r="J71" s="6">
        <f t="shared" si="8"/>
        <v>0.044946684591235804</v>
      </c>
      <c r="K71" s="3">
        <v>47135</v>
      </c>
      <c r="L71" s="6">
        <f t="shared" si="9"/>
        <v>0.009031569007816948</v>
      </c>
    </row>
    <row r="72" spans="2:12" ht="12.75">
      <c r="B72" s="2" t="s">
        <v>69</v>
      </c>
      <c r="C72" s="3">
        <v>352</v>
      </c>
      <c r="D72" s="6">
        <f t="shared" si="5"/>
        <v>0.0001462442644827523</v>
      </c>
      <c r="E72" s="3">
        <v>352</v>
      </c>
      <c r="F72" s="6">
        <f t="shared" si="6"/>
        <v>0.00024663556162490797</v>
      </c>
      <c r="G72" s="3">
        <v>0</v>
      </c>
      <c r="H72" s="6">
        <f t="shared" si="7"/>
        <v>0</v>
      </c>
      <c r="I72" s="3">
        <v>0</v>
      </c>
      <c r="J72" s="6">
        <f t="shared" si="8"/>
        <v>0</v>
      </c>
      <c r="K72" s="3">
        <v>704</v>
      </c>
      <c r="L72" s="6">
        <f t="shared" si="9"/>
        <v>0.00013489391283553903</v>
      </c>
    </row>
    <row r="73" spans="2:12" ht="12.75">
      <c r="B73" s="2" t="s">
        <v>70</v>
      </c>
      <c r="C73" s="3">
        <v>22660</v>
      </c>
      <c r="D73" s="6">
        <f t="shared" si="5"/>
        <v>0.009414474526077181</v>
      </c>
      <c r="E73" s="3">
        <v>22660</v>
      </c>
      <c r="F73" s="6">
        <f t="shared" si="6"/>
        <v>0.01587716427960345</v>
      </c>
      <c r="G73" s="3">
        <v>0</v>
      </c>
      <c r="H73" s="6">
        <f t="shared" si="7"/>
        <v>0</v>
      </c>
      <c r="I73" s="3">
        <v>2763</v>
      </c>
      <c r="J73" s="6">
        <f t="shared" si="8"/>
        <v>0.002638081561881774</v>
      </c>
      <c r="K73" s="3">
        <v>48083</v>
      </c>
      <c r="L73" s="6">
        <f t="shared" si="9"/>
        <v>0.009213215924532987</v>
      </c>
    </row>
    <row r="74" spans="2:12" ht="12.75">
      <c r="B74" s="2" t="s">
        <v>71</v>
      </c>
      <c r="C74" s="3">
        <v>0</v>
      </c>
      <c r="D74" s="6">
        <f t="shared" si="5"/>
        <v>0</v>
      </c>
      <c r="E74" s="3">
        <v>0</v>
      </c>
      <c r="F74" s="6">
        <f t="shared" si="6"/>
        <v>0</v>
      </c>
      <c r="G74" s="3">
        <v>0</v>
      </c>
      <c r="H74" s="6">
        <f t="shared" si="7"/>
        <v>0</v>
      </c>
      <c r="I74" s="3">
        <v>438</v>
      </c>
      <c r="J74" s="6">
        <f t="shared" si="8"/>
        <v>0.0004181975114383703</v>
      </c>
      <c r="K74" s="3">
        <v>438</v>
      </c>
      <c r="L74" s="6">
        <f t="shared" si="9"/>
        <v>8.392547417892911E-05</v>
      </c>
    </row>
    <row r="75" spans="2:12" ht="12.75">
      <c r="B75" s="2" t="s">
        <v>72</v>
      </c>
      <c r="C75" s="3">
        <v>6381</v>
      </c>
      <c r="D75" s="6">
        <f t="shared" si="5"/>
        <v>0.0026510927604103483</v>
      </c>
      <c r="E75" s="3">
        <v>6381</v>
      </c>
      <c r="F75" s="6">
        <f t="shared" si="6"/>
        <v>0.004470970223660618</v>
      </c>
      <c r="G75" s="3">
        <v>0</v>
      </c>
      <c r="H75" s="6">
        <f t="shared" si="7"/>
        <v>0</v>
      </c>
      <c r="I75" s="3">
        <v>2441</v>
      </c>
      <c r="J75" s="6">
        <f t="shared" si="8"/>
        <v>0.002330639555755849</v>
      </c>
      <c r="K75" s="3">
        <v>15203</v>
      </c>
      <c r="L75" s="6">
        <f t="shared" si="9"/>
        <v>0.002913057040964062</v>
      </c>
    </row>
    <row r="76" spans="2:13" ht="12.75">
      <c r="B76" s="2" t="s">
        <v>73</v>
      </c>
      <c r="C76" s="3">
        <v>0</v>
      </c>
      <c r="D76" s="6">
        <f t="shared" si="5"/>
        <v>0</v>
      </c>
      <c r="E76" s="3">
        <v>0</v>
      </c>
      <c r="F76" s="6">
        <f t="shared" si="6"/>
        <v>0</v>
      </c>
      <c r="G76" s="3">
        <v>0</v>
      </c>
      <c r="H76" s="6">
        <f t="shared" si="7"/>
        <v>0</v>
      </c>
      <c r="I76" s="3">
        <v>1481</v>
      </c>
      <c r="J76" s="6">
        <f t="shared" si="8"/>
        <v>0.0014140422704114759</v>
      </c>
      <c r="K76" s="3">
        <v>1481</v>
      </c>
      <c r="L76" s="6">
        <f t="shared" si="9"/>
        <v>0.0002837754047008996</v>
      </c>
      <c r="M76" s="4"/>
    </row>
    <row r="77" spans="3:12" ht="12.75">
      <c r="C77" s="4">
        <f>SUM(C3:C76)</f>
        <v>2406932</v>
      </c>
      <c r="D77" s="7">
        <f aca="true" t="shared" si="10" ref="D77:L77">SUM(D4:D75)</f>
        <v>0.9926832166425971</v>
      </c>
      <c r="E77" s="4">
        <f>SUM(E3:E76)</f>
        <v>1427207</v>
      </c>
      <c r="F77" s="7">
        <f t="shared" si="10"/>
        <v>0.9876605145574536</v>
      </c>
      <c r="G77" s="4">
        <f>SUM(G3:G76)</f>
        <v>337425</v>
      </c>
      <c r="H77" s="7">
        <f t="shared" si="10"/>
        <v>0.9994339482848037</v>
      </c>
      <c r="I77" s="4">
        <f>SUM(I3:I76)</f>
        <v>1047352</v>
      </c>
      <c r="J77" s="7">
        <f t="shared" si="10"/>
        <v>0.9964252705871569</v>
      </c>
      <c r="K77" s="4">
        <f>SUM(K3:K76)</f>
        <v>5218916</v>
      </c>
      <c r="L77" s="7">
        <f t="shared" si="10"/>
        <v>0.9924971009305374</v>
      </c>
    </row>
    <row r="78" spans="3:13" ht="12.75">
      <c r="C78" s="4">
        <f>+C77-C79</f>
        <v>-0.14999999990686774</v>
      </c>
      <c r="E78" s="4">
        <f>+E77-E79</f>
        <v>-1.5100000000093132</v>
      </c>
      <c r="G78" s="4">
        <f>+G77-G79</f>
        <v>-1.7399999999906868</v>
      </c>
      <c r="I78" s="4">
        <f>+I77-I79</f>
        <v>3.0100000000093132</v>
      </c>
      <c r="K78" s="4">
        <f>+K77-K79</f>
        <v>-0.39000000059604645</v>
      </c>
      <c r="M78" s="4">
        <f>+I78+G78+E78+C78</f>
        <v>-0.3899999998975545</v>
      </c>
    </row>
    <row r="79" spans="3:11" ht="12.75">
      <c r="C79" s="8">
        <v>2406932.15</v>
      </c>
      <c r="E79" s="8">
        <v>1427208.51</v>
      </c>
      <c r="G79" s="8">
        <v>337426.74</v>
      </c>
      <c r="I79" s="8">
        <v>1047348.99</v>
      </c>
      <c r="K79" s="4">
        <f>SUM(C79:I79)</f>
        <v>5218916.390000001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79"/>
  <sheetViews>
    <sheetView workbookViewId="0" topLeftCell="A1">
      <selection activeCell="A1" sqref="A1"/>
    </sheetView>
  </sheetViews>
  <sheetFormatPr defaultColWidth="9.140625" defaultRowHeight="12.75"/>
  <cols>
    <col min="3" max="3" width="17.7109375" style="0" customWidth="1"/>
    <col min="5" max="5" width="14.421875" style="0" customWidth="1"/>
    <col min="7" max="7" width="18.421875" style="0" customWidth="1"/>
    <col min="9" max="9" width="15.140625" style="0" customWidth="1"/>
    <col min="11" max="11" width="11.421875" style="0" customWidth="1"/>
    <col min="13" max="13" width="13.8515625" style="0" customWidth="1"/>
  </cols>
  <sheetData>
    <row r="1" spans="4:6" ht="12.75">
      <c r="D1" s="5">
        <v>38687</v>
      </c>
      <c r="F1" t="s">
        <v>81</v>
      </c>
    </row>
    <row r="2" spans="2:12" ht="12.75">
      <c r="B2" s="1" t="s">
        <v>74</v>
      </c>
      <c r="C2" s="1" t="s">
        <v>75</v>
      </c>
      <c r="D2" s="1" t="s">
        <v>82</v>
      </c>
      <c r="E2" s="1" t="s">
        <v>76</v>
      </c>
      <c r="F2" s="1" t="s">
        <v>82</v>
      </c>
      <c r="G2" s="1" t="s">
        <v>77</v>
      </c>
      <c r="H2" s="1"/>
      <c r="I2" s="1" t="s">
        <v>78</v>
      </c>
      <c r="J2" s="1" t="s">
        <v>82</v>
      </c>
      <c r="K2" s="1" t="s">
        <v>79</v>
      </c>
      <c r="L2" s="1" t="s">
        <v>80</v>
      </c>
    </row>
    <row r="3" spans="2:12" ht="12.75">
      <c r="B3" s="2" t="s">
        <v>0</v>
      </c>
      <c r="C3" s="3">
        <v>20634</v>
      </c>
      <c r="D3" s="6">
        <f>+C3/$C$77</f>
        <v>0.0060559812867419386</v>
      </c>
      <c r="E3" s="3">
        <v>20634</v>
      </c>
      <c r="F3" s="6">
        <f>+E3/$E$77</f>
        <v>0.010051764100675476</v>
      </c>
      <c r="G3" s="3">
        <v>255</v>
      </c>
      <c r="H3" s="6">
        <f>+G3/$G$77</f>
        <v>0.0005631812007906623</v>
      </c>
      <c r="I3" s="3">
        <v>3040</v>
      </c>
      <c r="J3" s="6">
        <f>+I3/$I$77</f>
        <v>0.0031116997864800737</v>
      </c>
      <c r="K3" s="3">
        <v>44563</v>
      </c>
      <c r="L3" s="6">
        <f>+K3/$K$77</f>
        <v>0.006468035671079566</v>
      </c>
    </row>
    <row r="4" spans="2:12" ht="12.75">
      <c r="B4" s="2" t="s">
        <v>1</v>
      </c>
      <c r="C4" s="3">
        <v>15168</v>
      </c>
      <c r="D4" s="6">
        <f aca="true" t="shared" si="0" ref="D4:D67">+C4/$C$77</f>
        <v>0.0044517361712368775</v>
      </c>
      <c r="E4" s="3">
        <v>15168</v>
      </c>
      <c r="F4" s="6">
        <f aca="true" t="shared" si="1" ref="F4:F67">+E4/$E$77</f>
        <v>0.00738902577682687</v>
      </c>
      <c r="G4" s="3">
        <v>939</v>
      </c>
      <c r="H4" s="6">
        <f aca="true" t="shared" si="2" ref="H4:H67">+G4/$G$77</f>
        <v>0.0020738319511467915</v>
      </c>
      <c r="I4" s="3">
        <v>20059</v>
      </c>
      <c r="J4" s="6">
        <f aca="true" t="shared" si="3" ref="J4:J67">+I4/$I$77</f>
        <v>0.020532100663488092</v>
      </c>
      <c r="K4" s="3">
        <v>51334</v>
      </c>
      <c r="L4" s="6">
        <f aca="true" t="shared" si="4" ref="L4:L67">+K4/$K$77</f>
        <v>0.007450803203087728</v>
      </c>
    </row>
    <row r="5" spans="2:12" ht="12.75">
      <c r="B5" s="2" t="s">
        <v>2</v>
      </c>
      <c r="C5" s="3">
        <v>470</v>
      </c>
      <c r="D5" s="6">
        <f t="shared" si="0"/>
        <v>0.00013794277429333678</v>
      </c>
      <c r="E5" s="3">
        <v>470</v>
      </c>
      <c r="F5" s="6">
        <f t="shared" si="1"/>
        <v>0.00022895847277878617</v>
      </c>
      <c r="G5" s="3">
        <v>0</v>
      </c>
      <c r="H5" s="6">
        <f t="shared" si="2"/>
        <v>0</v>
      </c>
      <c r="I5" s="3">
        <v>1418</v>
      </c>
      <c r="J5" s="6">
        <f t="shared" si="3"/>
        <v>0.0014514441767199818</v>
      </c>
      <c r="K5" s="3">
        <v>2358</v>
      </c>
      <c r="L5" s="6">
        <f t="shared" si="4"/>
        <v>0.00034224868416411855</v>
      </c>
    </row>
    <row r="6" spans="2:12" ht="12.75">
      <c r="B6" s="2" t="s">
        <v>3</v>
      </c>
      <c r="C6" s="3">
        <v>22998</v>
      </c>
      <c r="D6" s="6">
        <f t="shared" si="0"/>
        <v>0.006749804091910977</v>
      </c>
      <c r="E6" s="3">
        <v>22998</v>
      </c>
      <c r="F6" s="6">
        <f t="shared" si="1"/>
        <v>0.011203376504184095</v>
      </c>
      <c r="G6" s="3">
        <v>15730</v>
      </c>
      <c r="H6" s="6">
        <f t="shared" si="2"/>
        <v>0.03474055015073379</v>
      </c>
      <c r="I6" s="3">
        <v>26445</v>
      </c>
      <c r="J6" s="6">
        <f t="shared" si="3"/>
        <v>0.027068717386008405</v>
      </c>
      <c r="K6" s="3">
        <v>88171</v>
      </c>
      <c r="L6" s="6">
        <f t="shared" si="4"/>
        <v>0.012797459173636344</v>
      </c>
    </row>
    <row r="7" spans="2:12" ht="12.75">
      <c r="B7" s="2" t="s">
        <v>4</v>
      </c>
      <c r="C7" s="3">
        <v>0</v>
      </c>
      <c r="D7" s="6">
        <f t="shared" si="0"/>
        <v>0</v>
      </c>
      <c r="E7" s="3">
        <v>0</v>
      </c>
      <c r="F7" s="6">
        <f t="shared" si="1"/>
        <v>0</v>
      </c>
      <c r="G7" s="3">
        <v>0</v>
      </c>
      <c r="H7" s="6">
        <f t="shared" si="2"/>
        <v>0</v>
      </c>
      <c r="I7" s="3">
        <v>6213</v>
      </c>
      <c r="J7" s="6">
        <f t="shared" si="3"/>
        <v>0.006359536438618651</v>
      </c>
      <c r="K7" s="3">
        <v>6213</v>
      </c>
      <c r="L7" s="6">
        <f t="shared" si="4"/>
        <v>0.0009017773853739052</v>
      </c>
    </row>
    <row r="8" spans="2:12" ht="12.75">
      <c r="B8" s="2" t="s">
        <v>5</v>
      </c>
      <c r="C8" s="3">
        <v>39840</v>
      </c>
      <c r="D8" s="6">
        <f t="shared" si="0"/>
        <v>0.011692851335843696</v>
      </c>
      <c r="E8" s="3">
        <v>39840</v>
      </c>
      <c r="F8" s="6">
        <f t="shared" si="1"/>
        <v>0.019407884160652852</v>
      </c>
      <c r="G8" s="3">
        <v>1232</v>
      </c>
      <c r="H8" s="6">
        <f t="shared" si="2"/>
        <v>0.0027209381936239055</v>
      </c>
      <c r="I8" s="3">
        <v>14284</v>
      </c>
      <c r="J8" s="6">
        <f t="shared" si="3"/>
        <v>0.014620894654632031</v>
      </c>
      <c r="K8" s="3">
        <v>95196</v>
      </c>
      <c r="L8" s="6">
        <f t="shared" si="4"/>
        <v>0.013817093188162608</v>
      </c>
    </row>
    <row r="9" spans="2:12" ht="12.75">
      <c r="B9" s="2" t="s">
        <v>6</v>
      </c>
      <c r="C9" s="3">
        <v>0</v>
      </c>
      <c r="D9" s="6">
        <f t="shared" si="0"/>
        <v>0</v>
      </c>
      <c r="E9" s="3">
        <v>0</v>
      </c>
      <c r="F9" s="6">
        <f t="shared" si="1"/>
        <v>0</v>
      </c>
      <c r="G9" s="3">
        <v>0</v>
      </c>
      <c r="H9" s="6">
        <f t="shared" si="2"/>
        <v>0</v>
      </c>
      <c r="I9" s="3">
        <v>3479</v>
      </c>
      <c r="J9" s="6">
        <f t="shared" si="3"/>
        <v>0.0035610538016987423</v>
      </c>
      <c r="K9" s="3">
        <v>3479</v>
      </c>
      <c r="L9" s="6">
        <f t="shared" si="4"/>
        <v>0.0005049546955924379</v>
      </c>
    </row>
    <row r="10" spans="2:12" ht="12.75">
      <c r="B10" s="2" t="s">
        <v>7</v>
      </c>
      <c r="C10" s="3">
        <v>16043</v>
      </c>
      <c r="D10" s="6">
        <f t="shared" si="0"/>
        <v>0.004708544527634047</v>
      </c>
      <c r="E10" s="3">
        <v>16043</v>
      </c>
      <c r="F10" s="6">
        <f t="shared" si="1"/>
        <v>0.007815278252744822</v>
      </c>
      <c r="G10" s="3">
        <v>693</v>
      </c>
      <c r="H10" s="6">
        <f t="shared" si="2"/>
        <v>0.0015305277339134468</v>
      </c>
      <c r="I10" s="3">
        <v>3838</v>
      </c>
      <c r="J10" s="6">
        <f t="shared" si="3"/>
        <v>0.0039285209804310935</v>
      </c>
      <c r="K10" s="3">
        <v>36617</v>
      </c>
      <c r="L10" s="6">
        <f t="shared" si="4"/>
        <v>0.0053147243715171875</v>
      </c>
    </row>
    <row r="11" spans="2:12" ht="12.75">
      <c r="B11" s="2" t="s">
        <v>8</v>
      </c>
      <c r="C11" s="3">
        <v>0</v>
      </c>
      <c r="D11" s="6">
        <f t="shared" si="0"/>
        <v>0</v>
      </c>
      <c r="E11" s="3">
        <v>0</v>
      </c>
      <c r="F11" s="6">
        <f t="shared" si="1"/>
        <v>0</v>
      </c>
      <c r="G11" s="3">
        <v>0</v>
      </c>
      <c r="H11" s="6">
        <f t="shared" si="2"/>
        <v>0</v>
      </c>
      <c r="I11" s="3">
        <v>351</v>
      </c>
      <c r="J11" s="6">
        <f t="shared" si="3"/>
        <v>0.00035927849508371907</v>
      </c>
      <c r="K11" s="3">
        <v>351</v>
      </c>
      <c r="L11" s="6">
        <f t="shared" si="4"/>
        <v>5.094541481832299E-05</v>
      </c>
    </row>
    <row r="12" spans="2:12" ht="12.75">
      <c r="B12" s="2" t="s">
        <v>9</v>
      </c>
      <c r="C12" s="3">
        <v>197</v>
      </c>
      <c r="D12" s="6">
        <f t="shared" si="0"/>
        <v>5.781856709741988E-05</v>
      </c>
      <c r="E12" s="3">
        <v>197</v>
      </c>
      <c r="F12" s="6">
        <f t="shared" si="1"/>
        <v>9.596770029238484E-05</v>
      </c>
      <c r="G12" s="3">
        <v>0</v>
      </c>
      <c r="H12" s="6">
        <f t="shared" si="2"/>
        <v>0</v>
      </c>
      <c r="I12" s="3">
        <v>975</v>
      </c>
      <c r="J12" s="6">
        <f t="shared" si="3"/>
        <v>0.0009979958196769973</v>
      </c>
      <c r="K12" s="3">
        <v>1369</v>
      </c>
      <c r="L12" s="6">
        <f t="shared" si="4"/>
        <v>0.00019870163215465576</v>
      </c>
    </row>
    <row r="13" spans="2:12" ht="12.75">
      <c r="B13" s="2" t="s">
        <v>10</v>
      </c>
      <c r="C13" s="3">
        <v>457</v>
      </c>
      <c r="D13" s="6">
        <f t="shared" si="0"/>
        <v>0.00013412733585543596</v>
      </c>
      <c r="E13" s="3">
        <v>457</v>
      </c>
      <c r="F13" s="6">
        <f t="shared" si="1"/>
        <v>0.0002226255788508623</v>
      </c>
      <c r="G13" s="3">
        <v>0</v>
      </c>
      <c r="H13" s="6">
        <f t="shared" si="2"/>
        <v>0</v>
      </c>
      <c r="I13" s="3">
        <v>1187</v>
      </c>
      <c r="J13" s="6">
        <f t="shared" si="3"/>
        <v>0.0012149959363657395</v>
      </c>
      <c r="K13" s="3">
        <v>2101</v>
      </c>
      <c r="L13" s="6">
        <f t="shared" si="4"/>
        <v>0.0003049467707501328</v>
      </c>
    </row>
    <row r="14" spans="2:12" ht="12.75">
      <c r="B14" s="2" t="s">
        <v>11</v>
      </c>
      <c r="C14" s="3">
        <v>47553</v>
      </c>
      <c r="D14" s="6">
        <f t="shared" si="0"/>
        <v>0.013956580310576689</v>
      </c>
      <c r="E14" s="3">
        <v>47553</v>
      </c>
      <c r="F14" s="6">
        <f t="shared" si="1"/>
        <v>0.023165238842658763</v>
      </c>
      <c r="G14" s="3">
        <v>0</v>
      </c>
      <c r="H14" s="6">
        <f t="shared" si="2"/>
        <v>0</v>
      </c>
      <c r="I14" s="3">
        <v>8997</v>
      </c>
      <c r="J14" s="6">
        <f t="shared" si="3"/>
        <v>0.009209198348342508</v>
      </c>
      <c r="K14" s="3">
        <v>104103</v>
      </c>
      <c r="L14" s="6">
        <f t="shared" si="4"/>
        <v>0.015109887518039539</v>
      </c>
    </row>
    <row r="15" spans="2:12" ht="12.75">
      <c r="B15" s="2" t="s">
        <v>12</v>
      </c>
      <c r="C15" s="3">
        <v>0</v>
      </c>
      <c r="D15" s="6">
        <f t="shared" si="0"/>
        <v>0</v>
      </c>
      <c r="E15" s="3">
        <v>0</v>
      </c>
      <c r="F15" s="6">
        <f t="shared" si="1"/>
        <v>0</v>
      </c>
      <c r="G15" s="3">
        <v>0</v>
      </c>
      <c r="H15" s="6">
        <f t="shared" si="2"/>
        <v>0</v>
      </c>
      <c r="I15" s="3">
        <v>0</v>
      </c>
      <c r="J15" s="6">
        <f t="shared" si="3"/>
        <v>0</v>
      </c>
      <c r="K15" s="3">
        <v>0</v>
      </c>
      <c r="L15" s="6">
        <f t="shared" si="4"/>
        <v>0</v>
      </c>
    </row>
    <row r="16" spans="2:12" ht="12.75">
      <c r="B16" s="2" t="s">
        <v>13</v>
      </c>
      <c r="C16" s="3">
        <v>0</v>
      </c>
      <c r="D16" s="6">
        <f t="shared" si="0"/>
        <v>0</v>
      </c>
      <c r="E16" s="3">
        <v>0</v>
      </c>
      <c r="F16" s="6">
        <f t="shared" si="1"/>
        <v>0</v>
      </c>
      <c r="G16" s="3">
        <v>0</v>
      </c>
      <c r="H16" s="6">
        <f t="shared" si="2"/>
        <v>0</v>
      </c>
      <c r="I16" s="3">
        <v>1182</v>
      </c>
      <c r="J16" s="6">
        <f t="shared" si="3"/>
        <v>0.0012098780090853444</v>
      </c>
      <c r="K16" s="3">
        <v>1182</v>
      </c>
      <c r="L16" s="6">
        <f t="shared" si="4"/>
        <v>0.00017155977297794237</v>
      </c>
    </row>
    <row r="17" spans="2:12" ht="12.75">
      <c r="B17" s="2" t="s">
        <v>14</v>
      </c>
      <c r="C17" s="3">
        <v>13696</v>
      </c>
      <c r="D17" s="6">
        <f t="shared" si="0"/>
        <v>0.004019711141960725</v>
      </c>
      <c r="E17" s="3">
        <v>13696</v>
      </c>
      <c r="F17" s="6">
        <f t="shared" si="1"/>
        <v>0.006671947325911182</v>
      </c>
      <c r="G17" s="3">
        <v>1133</v>
      </c>
      <c r="H17" s="6">
        <f t="shared" si="2"/>
        <v>0.002502291374493413</v>
      </c>
      <c r="I17" s="3">
        <v>44179</v>
      </c>
      <c r="J17" s="6">
        <f t="shared" si="3"/>
        <v>0.045220981864112886</v>
      </c>
      <c r="K17" s="3">
        <v>72704</v>
      </c>
      <c r="L17" s="6">
        <f t="shared" si="4"/>
        <v>0.010552522618095028</v>
      </c>
    </row>
    <row r="18" spans="2:12" ht="12.75">
      <c r="B18" s="2" t="s">
        <v>15</v>
      </c>
      <c r="C18" s="3">
        <v>9349</v>
      </c>
      <c r="D18" s="6">
        <f t="shared" si="0"/>
        <v>0.002743887227379586</v>
      </c>
      <c r="E18" s="3">
        <v>9349</v>
      </c>
      <c r="F18" s="6">
        <f t="shared" si="1"/>
        <v>0.004554325025550791</v>
      </c>
      <c r="G18" s="3">
        <v>10907</v>
      </c>
      <c r="H18" s="6">
        <f t="shared" si="2"/>
        <v>0.02408869551774021</v>
      </c>
      <c r="I18" s="3">
        <v>0</v>
      </c>
      <c r="J18" s="6">
        <f t="shared" si="3"/>
        <v>0</v>
      </c>
      <c r="K18" s="3">
        <v>29605</v>
      </c>
      <c r="L18" s="6">
        <f t="shared" si="4"/>
        <v>0.004296977224206416</v>
      </c>
    </row>
    <row r="19" spans="2:12" ht="12.75">
      <c r="B19" s="2" t="s">
        <v>16</v>
      </c>
      <c r="C19" s="3">
        <v>12704</v>
      </c>
      <c r="D19" s="6">
        <f t="shared" si="0"/>
        <v>0.003728563839622448</v>
      </c>
      <c r="E19" s="3">
        <v>12704</v>
      </c>
      <c r="F19" s="6">
        <f t="shared" si="1"/>
        <v>0.006188698804641914</v>
      </c>
      <c r="G19" s="3">
        <v>4151</v>
      </c>
      <c r="H19" s="6">
        <f t="shared" si="2"/>
        <v>0.009167706527380545</v>
      </c>
      <c r="I19" s="3">
        <v>28108</v>
      </c>
      <c r="J19" s="6">
        <f t="shared" si="3"/>
        <v>0.028770939999467737</v>
      </c>
      <c r="K19" s="3">
        <v>57667</v>
      </c>
      <c r="L19" s="6">
        <f t="shared" si="4"/>
        <v>0.008369997824296958</v>
      </c>
    </row>
    <row r="20" spans="2:12" ht="12.75">
      <c r="B20" s="2" t="s">
        <v>17</v>
      </c>
      <c r="C20" s="3">
        <v>289</v>
      </c>
      <c r="D20" s="6">
        <f t="shared" si="0"/>
        <v>8.482013142717942E-05</v>
      </c>
      <c r="E20" s="3">
        <v>289</v>
      </c>
      <c r="F20" s="6">
        <f t="shared" si="1"/>
        <v>0.00014078510347461534</v>
      </c>
      <c r="G20" s="3">
        <v>0</v>
      </c>
      <c r="H20" s="6">
        <f t="shared" si="2"/>
        <v>0</v>
      </c>
      <c r="I20" s="3">
        <v>11691</v>
      </c>
      <c r="J20" s="6">
        <f t="shared" si="3"/>
        <v>0.011966737567019258</v>
      </c>
      <c r="K20" s="3">
        <v>12269</v>
      </c>
      <c r="L20" s="6">
        <f t="shared" si="4"/>
        <v>0.001780767220529928</v>
      </c>
    </row>
    <row r="21" spans="2:12" ht="12.75">
      <c r="B21" s="2" t="s">
        <v>18</v>
      </c>
      <c r="C21" s="3">
        <v>179961</v>
      </c>
      <c r="D21" s="6">
        <f t="shared" si="0"/>
        <v>0.05281770128638975</v>
      </c>
      <c r="E21" s="3">
        <v>179961</v>
      </c>
      <c r="F21" s="6">
        <f t="shared" si="1"/>
        <v>0.08766722493562369</v>
      </c>
      <c r="G21" s="3">
        <v>25195</v>
      </c>
      <c r="H21" s="6">
        <f t="shared" si="2"/>
        <v>0.05564451119184602</v>
      </c>
      <c r="I21" s="3">
        <v>23431</v>
      </c>
      <c r="J21" s="6">
        <f t="shared" si="3"/>
        <v>0.023983630821386385</v>
      </c>
      <c r="K21" s="3">
        <v>408548</v>
      </c>
      <c r="L21" s="6">
        <f t="shared" si="4"/>
        <v>0.059298140550416586</v>
      </c>
    </row>
    <row r="22" spans="2:12" ht="12.75">
      <c r="B22" s="2" t="s">
        <v>19</v>
      </c>
      <c r="C22" s="3">
        <v>0</v>
      </c>
      <c r="D22" s="6">
        <f t="shared" si="0"/>
        <v>0</v>
      </c>
      <c r="E22" s="3">
        <v>0</v>
      </c>
      <c r="F22" s="6">
        <f t="shared" si="1"/>
        <v>0</v>
      </c>
      <c r="G22" s="3">
        <v>0</v>
      </c>
      <c r="H22" s="6">
        <f t="shared" si="2"/>
        <v>0</v>
      </c>
      <c r="I22" s="3">
        <v>2334</v>
      </c>
      <c r="J22" s="6">
        <f t="shared" si="3"/>
        <v>0.0023890484544883198</v>
      </c>
      <c r="K22" s="3">
        <v>2334</v>
      </c>
      <c r="L22" s="6">
        <f t="shared" si="4"/>
        <v>0.00033876523699705375</v>
      </c>
    </row>
    <row r="23" spans="2:12" ht="12.75">
      <c r="B23" s="2" t="s">
        <v>20</v>
      </c>
      <c r="C23" s="3">
        <v>10922</v>
      </c>
      <c r="D23" s="6">
        <f t="shared" si="0"/>
        <v>0.0032055552783655837</v>
      </c>
      <c r="E23" s="3">
        <v>10922</v>
      </c>
      <c r="F23" s="6">
        <f t="shared" si="1"/>
        <v>0.0053206051908295795</v>
      </c>
      <c r="G23" s="3">
        <v>0</v>
      </c>
      <c r="H23" s="6">
        <f t="shared" si="2"/>
        <v>0</v>
      </c>
      <c r="I23" s="3">
        <v>1911</v>
      </c>
      <c r="J23" s="6">
        <f t="shared" si="3"/>
        <v>0.001956071806566915</v>
      </c>
      <c r="K23" s="3">
        <v>23755</v>
      </c>
      <c r="L23" s="6">
        <f t="shared" si="4"/>
        <v>0.0034478869772343666</v>
      </c>
    </row>
    <row r="24" spans="2:12" ht="12.75">
      <c r="B24" s="2" t="s">
        <v>21</v>
      </c>
      <c r="C24" s="3">
        <v>5411</v>
      </c>
      <c r="D24" s="6">
        <f t="shared" si="0"/>
        <v>0.0015881028759600964</v>
      </c>
      <c r="E24" s="3">
        <v>5411</v>
      </c>
      <c r="F24" s="6">
        <f t="shared" si="1"/>
        <v>0.0026359453110766213</v>
      </c>
      <c r="G24" s="3">
        <v>0</v>
      </c>
      <c r="H24" s="6">
        <f t="shared" si="2"/>
        <v>0</v>
      </c>
      <c r="I24" s="3">
        <v>12272</v>
      </c>
      <c r="J24" s="6">
        <f t="shared" si="3"/>
        <v>0.01256144071700114</v>
      </c>
      <c r="K24" s="3">
        <v>23094</v>
      </c>
      <c r="L24" s="6">
        <f t="shared" si="4"/>
        <v>0.003351947036508123</v>
      </c>
    </row>
    <row r="25" spans="2:12" ht="12.75">
      <c r="B25" s="2" t="s">
        <v>22</v>
      </c>
      <c r="C25" s="3">
        <v>345234</v>
      </c>
      <c r="D25" s="6">
        <f t="shared" si="0"/>
        <v>0.10132454412848049</v>
      </c>
      <c r="E25" s="3">
        <v>345234</v>
      </c>
      <c r="F25" s="6">
        <f t="shared" si="1"/>
        <v>0.16817925402406694</v>
      </c>
      <c r="G25" s="3">
        <v>118438</v>
      </c>
      <c r="H25" s="6">
        <f t="shared" si="2"/>
        <v>0.261576686506841</v>
      </c>
      <c r="I25" s="3">
        <v>23298</v>
      </c>
      <c r="J25" s="6">
        <f t="shared" si="3"/>
        <v>0.023847493955727883</v>
      </c>
      <c r="K25" s="3">
        <v>832204</v>
      </c>
      <c r="L25" s="6">
        <f t="shared" si="4"/>
        <v>0.12078911109250047</v>
      </c>
    </row>
    <row r="26" spans="2:12" ht="12.75">
      <c r="B26" s="2" t="s">
        <v>23</v>
      </c>
      <c r="C26" s="3">
        <v>215525</v>
      </c>
      <c r="D26" s="6">
        <f t="shared" si="0"/>
        <v>0.06325556687142853</v>
      </c>
      <c r="E26" s="3">
        <v>215525</v>
      </c>
      <c r="F26" s="6">
        <f t="shared" si="1"/>
        <v>0.10499207413967636</v>
      </c>
      <c r="G26" s="3">
        <v>31924</v>
      </c>
      <c r="H26" s="6">
        <f t="shared" si="2"/>
        <v>0.07050586923153374</v>
      </c>
      <c r="I26" s="3">
        <v>45458</v>
      </c>
      <c r="J26" s="6">
        <f t="shared" si="3"/>
        <v>0.0465301476624379</v>
      </c>
      <c r="K26" s="3">
        <v>508432</v>
      </c>
      <c r="L26" s="6">
        <f t="shared" si="4"/>
        <v>0.07379566708521253</v>
      </c>
    </row>
    <row r="27" spans="2:12" ht="12.75">
      <c r="B27" s="2" t="s">
        <v>24</v>
      </c>
      <c r="C27" s="3">
        <v>102541</v>
      </c>
      <c r="D27" s="6">
        <f t="shared" si="0"/>
        <v>0.030095297912368184</v>
      </c>
      <c r="E27" s="3">
        <v>102541</v>
      </c>
      <c r="F27" s="6">
        <f t="shared" si="1"/>
        <v>0.04995240586640322</v>
      </c>
      <c r="G27" s="3">
        <v>18645</v>
      </c>
      <c r="H27" s="6">
        <f t="shared" si="2"/>
        <v>0.04117848426957607</v>
      </c>
      <c r="I27" s="3">
        <v>55254</v>
      </c>
      <c r="J27" s="6">
        <f t="shared" si="3"/>
        <v>0.0565571907901875</v>
      </c>
      <c r="K27" s="3">
        <v>278981</v>
      </c>
      <c r="L27" s="6">
        <f t="shared" si="4"/>
        <v>0.04049231558812127</v>
      </c>
    </row>
    <row r="28" spans="2:12" ht="12.75">
      <c r="B28" s="2" t="s">
        <v>25</v>
      </c>
      <c r="C28" s="3">
        <v>115627</v>
      </c>
      <c r="D28" s="6">
        <f t="shared" si="0"/>
        <v>0.03393597694301202</v>
      </c>
      <c r="E28" s="3">
        <v>115627</v>
      </c>
      <c r="F28" s="6">
        <f t="shared" si="1"/>
        <v>0.05632719432338874</v>
      </c>
      <c r="G28" s="3">
        <v>46358</v>
      </c>
      <c r="H28" s="6">
        <f t="shared" si="2"/>
        <v>0.1023841337500138</v>
      </c>
      <c r="I28" s="3">
        <v>78863</v>
      </c>
      <c r="J28" s="6">
        <f t="shared" si="3"/>
        <v>0.08072301982275594</v>
      </c>
      <c r="K28" s="3">
        <v>356475</v>
      </c>
      <c r="L28" s="6">
        <f t="shared" si="4"/>
        <v>0.05174007620330965</v>
      </c>
    </row>
    <row r="29" spans="2:12" ht="12.75">
      <c r="B29" s="2" t="s">
        <v>26</v>
      </c>
      <c r="C29" s="3">
        <v>2963</v>
      </c>
      <c r="D29" s="6">
        <f t="shared" si="0"/>
        <v>0.0008696264685769295</v>
      </c>
      <c r="E29" s="3">
        <v>2963</v>
      </c>
      <c r="F29" s="6">
        <f t="shared" si="1"/>
        <v>0.0014434126698798797</v>
      </c>
      <c r="G29" s="3">
        <v>0</v>
      </c>
      <c r="H29" s="6">
        <f t="shared" si="2"/>
        <v>0</v>
      </c>
      <c r="I29" s="3">
        <v>20066</v>
      </c>
      <c r="J29" s="6">
        <f t="shared" si="3"/>
        <v>0.020539265761680647</v>
      </c>
      <c r="K29" s="3">
        <v>25992</v>
      </c>
      <c r="L29" s="6">
        <f t="shared" si="4"/>
        <v>0.0037725732819311997</v>
      </c>
    </row>
    <row r="30" spans="2:12" ht="12.75">
      <c r="B30" s="2" t="s">
        <v>27</v>
      </c>
      <c r="C30" s="3">
        <v>0</v>
      </c>
      <c r="D30" s="6">
        <f t="shared" si="0"/>
        <v>0</v>
      </c>
      <c r="E30" s="3">
        <v>0</v>
      </c>
      <c r="F30" s="6">
        <f t="shared" si="1"/>
        <v>0</v>
      </c>
      <c r="G30" s="3">
        <v>211</v>
      </c>
      <c r="H30" s="6">
        <f t="shared" si="2"/>
        <v>0.00046600483673266564</v>
      </c>
      <c r="I30" s="3">
        <v>589</v>
      </c>
      <c r="J30" s="6">
        <f t="shared" si="3"/>
        <v>0.0006028918336305143</v>
      </c>
      <c r="K30" s="3">
        <v>800</v>
      </c>
      <c r="L30" s="6">
        <f t="shared" si="4"/>
        <v>0.00011611490556882733</v>
      </c>
    </row>
    <row r="31" spans="2:12" ht="12.75">
      <c r="B31" s="2" t="s">
        <v>28</v>
      </c>
      <c r="C31" s="3">
        <v>4688</v>
      </c>
      <c r="D31" s="6">
        <f t="shared" si="0"/>
        <v>0.0013759057997599208</v>
      </c>
      <c r="E31" s="3">
        <v>4688</v>
      </c>
      <c r="F31" s="6">
        <f t="shared" si="1"/>
        <v>0.002283738979546701</v>
      </c>
      <c r="G31" s="3">
        <v>0</v>
      </c>
      <c r="H31" s="6">
        <f t="shared" si="2"/>
        <v>0</v>
      </c>
      <c r="I31" s="3">
        <v>8084</v>
      </c>
      <c r="J31" s="6">
        <f t="shared" si="3"/>
        <v>0.008274664826942406</v>
      </c>
      <c r="K31" s="3">
        <v>17460</v>
      </c>
      <c r="L31" s="6">
        <f t="shared" si="4"/>
        <v>0.0025342078140396566</v>
      </c>
    </row>
    <row r="32" spans="2:12" ht="12.75">
      <c r="B32" s="2" t="s">
        <v>29</v>
      </c>
      <c r="C32" s="3">
        <v>7504</v>
      </c>
      <c r="D32" s="6">
        <f t="shared" si="0"/>
        <v>0.002202388464462126</v>
      </c>
      <c r="E32" s="3">
        <v>7504</v>
      </c>
      <c r="F32" s="6">
        <f t="shared" si="1"/>
        <v>0.0036555412334723647</v>
      </c>
      <c r="G32" s="3">
        <v>0</v>
      </c>
      <c r="H32" s="6">
        <f t="shared" si="2"/>
        <v>0</v>
      </c>
      <c r="I32" s="3">
        <v>3104</v>
      </c>
      <c r="J32" s="6">
        <f t="shared" si="3"/>
        <v>0.003177209255669128</v>
      </c>
      <c r="K32" s="3">
        <v>18112</v>
      </c>
      <c r="L32" s="6">
        <f t="shared" si="4"/>
        <v>0.002628841462078251</v>
      </c>
    </row>
    <row r="33" spans="2:12" ht="12.75">
      <c r="B33" s="2" t="s">
        <v>30</v>
      </c>
      <c r="C33" s="3">
        <v>952926</v>
      </c>
      <c r="D33" s="6">
        <f t="shared" si="0"/>
        <v>0.2796792683750048</v>
      </c>
      <c r="E33" s="3">
        <v>0</v>
      </c>
      <c r="F33" s="6">
        <f t="shared" si="1"/>
        <v>0</v>
      </c>
      <c r="G33" s="3">
        <v>0</v>
      </c>
      <c r="H33" s="6">
        <f t="shared" si="2"/>
        <v>0</v>
      </c>
      <c r="I33" s="3">
        <v>0</v>
      </c>
      <c r="J33" s="6">
        <f t="shared" si="3"/>
        <v>0</v>
      </c>
      <c r="K33" s="3">
        <v>952926</v>
      </c>
      <c r="L33" s="6">
        <f t="shared" si="4"/>
        <v>0.13831114063010044</v>
      </c>
    </row>
    <row r="34" spans="2:12" ht="12.75">
      <c r="B34" s="2" t="s">
        <v>31</v>
      </c>
      <c r="C34" s="3">
        <v>345162</v>
      </c>
      <c r="D34" s="6">
        <f t="shared" si="0"/>
        <v>0.1013034124694398</v>
      </c>
      <c r="E34" s="3">
        <v>0</v>
      </c>
      <c r="F34" s="6">
        <f t="shared" si="1"/>
        <v>0</v>
      </c>
      <c r="G34" s="3">
        <v>0</v>
      </c>
      <c r="H34" s="6">
        <f t="shared" si="2"/>
        <v>0</v>
      </c>
      <c r="I34" s="3">
        <v>0</v>
      </c>
      <c r="J34" s="6">
        <f t="shared" si="3"/>
        <v>0</v>
      </c>
      <c r="K34" s="3">
        <v>345162</v>
      </c>
      <c r="L34" s="6">
        <f t="shared" si="4"/>
        <v>0.05009806629493447</v>
      </c>
    </row>
    <row r="35" spans="2:12" ht="12.75">
      <c r="B35" s="2" t="s">
        <v>32</v>
      </c>
      <c r="C35" s="3">
        <v>61832</v>
      </c>
      <c r="D35" s="6">
        <f t="shared" si="0"/>
        <v>0.018147399191714042</v>
      </c>
      <c r="E35" s="3">
        <v>5483</v>
      </c>
      <c r="F35" s="6">
        <f t="shared" si="1"/>
        <v>0.0026710198005235842</v>
      </c>
      <c r="G35" s="3">
        <v>3499</v>
      </c>
      <c r="H35" s="6">
        <f t="shared" si="2"/>
        <v>0.007727729496339322</v>
      </c>
      <c r="I35" s="3">
        <v>4765</v>
      </c>
      <c r="J35" s="6">
        <f t="shared" si="3"/>
        <v>0.0048773846982163</v>
      </c>
      <c r="K35" s="3">
        <v>75579</v>
      </c>
      <c r="L35" s="6">
        <f t="shared" si="4"/>
        <v>0.010969810559983001</v>
      </c>
    </row>
    <row r="36" spans="2:12" ht="12.75">
      <c r="B36" s="2" t="s">
        <v>33</v>
      </c>
      <c r="C36" s="3">
        <v>62181</v>
      </c>
      <c r="D36" s="6">
        <f t="shared" si="0"/>
        <v>0.018249829039008455</v>
      </c>
      <c r="E36" s="3">
        <v>62181</v>
      </c>
      <c r="F36" s="6">
        <f t="shared" si="1"/>
        <v>0.03029120594863341</v>
      </c>
      <c r="G36" s="3">
        <v>3601</v>
      </c>
      <c r="H36" s="6">
        <f t="shared" si="2"/>
        <v>0.007953001976655587</v>
      </c>
      <c r="I36" s="3">
        <v>8322</v>
      </c>
      <c r="J36" s="6">
        <f t="shared" si="3"/>
        <v>0.008518278165489203</v>
      </c>
      <c r="K36" s="3">
        <v>136285</v>
      </c>
      <c r="L36" s="6">
        <f t="shared" si="4"/>
        <v>0.01978089988180954</v>
      </c>
    </row>
    <row r="37" spans="2:12" ht="12.75">
      <c r="B37" s="2" t="s">
        <v>34</v>
      </c>
      <c r="C37" s="3">
        <v>21936</v>
      </c>
      <c r="D37" s="6">
        <f t="shared" si="0"/>
        <v>0.006438112121060927</v>
      </c>
      <c r="E37" s="3">
        <v>21937</v>
      </c>
      <c r="F37" s="6">
        <f t="shared" si="1"/>
        <v>0.010686514930528154</v>
      </c>
      <c r="G37" s="3">
        <v>2074</v>
      </c>
      <c r="H37" s="6">
        <f t="shared" si="2"/>
        <v>0.004580540433097386</v>
      </c>
      <c r="I37" s="3">
        <v>26753</v>
      </c>
      <c r="J37" s="6">
        <f t="shared" si="3"/>
        <v>0.02738398170648073</v>
      </c>
      <c r="K37" s="3">
        <v>72700</v>
      </c>
      <c r="L37" s="6">
        <f t="shared" si="4"/>
        <v>0.010551942043567183</v>
      </c>
    </row>
    <row r="38" spans="2:12" ht="12.75">
      <c r="B38" s="2" t="s">
        <v>35</v>
      </c>
      <c r="C38" s="3">
        <v>9400</v>
      </c>
      <c r="D38" s="6">
        <f t="shared" si="0"/>
        <v>0.0027588554858667355</v>
      </c>
      <c r="E38" s="3">
        <v>9400</v>
      </c>
      <c r="F38" s="6">
        <f t="shared" si="1"/>
        <v>0.004579169455575723</v>
      </c>
      <c r="G38" s="3">
        <v>171</v>
      </c>
      <c r="H38" s="6">
        <f t="shared" si="2"/>
        <v>0.00037766268758903233</v>
      </c>
      <c r="I38" s="3">
        <v>22172</v>
      </c>
      <c r="J38" s="6">
        <f t="shared" si="3"/>
        <v>0.02269493673218296</v>
      </c>
      <c r="K38" s="3">
        <v>41143</v>
      </c>
      <c r="L38" s="6">
        <f t="shared" si="4"/>
        <v>0.005971644449772828</v>
      </c>
    </row>
    <row r="39" spans="2:12" ht="12.75">
      <c r="B39" s="2" t="s">
        <v>36</v>
      </c>
      <c r="C39" s="3">
        <v>4772</v>
      </c>
      <c r="D39" s="6">
        <f t="shared" si="0"/>
        <v>0.001400559401974049</v>
      </c>
      <c r="E39" s="3">
        <v>4772</v>
      </c>
      <c r="F39" s="6">
        <f t="shared" si="1"/>
        <v>0.0023246592172348245</v>
      </c>
      <c r="G39" s="3">
        <v>0</v>
      </c>
      <c r="H39" s="6">
        <f t="shared" si="2"/>
        <v>0</v>
      </c>
      <c r="I39" s="3">
        <v>14836</v>
      </c>
      <c r="J39" s="6">
        <f t="shared" si="3"/>
        <v>0.015185913826387624</v>
      </c>
      <c r="K39" s="3">
        <v>24380</v>
      </c>
      <c r="L39" s="6">
        <f t="shared" si="4"/>
        <v>0.0035386017472100128</v>
      </c>
    </row>
    <row r="40" spans="2:12" ht="12.75">
      <c r="B40" s="2" t="s">
        <v>37</v>
      </c>
      <c r="C40" s="3">
        <v>8751</v>
      </c>
      <c r="D40" s="6">
        <f t="shared" si="0"/>
        <v>0.002568377059236149</v>
      </c>
      <c r="E40" s="3">
        <v>8751</v>
      </c>
      <c r="F40" s="6">
        <f t="shared" si="1"/>
        <v>0.004263011904866293</v>
      </c>
      <c r="G40" s="3">
        <v>263</v>
      </c>
      <c r="H40" s="6">
        <f t="shared" si="2"/>
        <v>0.0005808496306193889</v>
      </c>
      <c r="I40" s="3">
        <v>24742</v>
      </c>
      <c r="J40" s="6">
        <f t="shared" si="3"/>
        <v>0.025325551354305916</v>
      </c>
      <c r="K40" s="3">
        <v>42507</v>
      </c>
      <c r="L40" s="6">
        <f t="shared" si="4"/>
        <v>0.006169620363767679</v>
      </c>
    </row>
    <row r="41" spans="2:12" ht="12.75">
      <c r="B41" s="2" t="s">
        <v>38</v>
      </c>
      <c r="C41" s="3">
        <v>854</v>
      </c>
      <c r="D41" s="6">
        <f t="shared" si="0"/>
        <v>0.0002506449558436375</v>
      </c>
      <c r="E41" s="3">
        <v>854</v>
      </c>
      <c r="F41" s="6">
        <f t="shared" si="1"/>
        <v>0.0004160224164959221</v>
      </c>
      <c r="G41" s="3">
        <v>0</v>
      </c>
      <c r="H41" s="6">
        <f t="shared" si="2"/>
        <v>0</v>
      </c>
      <c r="I41" s="3">
        <v>98</v>
      </c>
      <c r="J41" s="6">
        <f t="shared" si="3"/>
        <v>0.00010031137469573922</v>
      </c>
      <c r="K41" s="3">
        <v>1806</v>
      </c>
      <c r="L41" s="6">
        <f t="shared" si="4"/>
        <v>0.0002621293993216277</v>
      </c>
    </row>
    <row r="42" spans="2:12" ht="12.75">
      <c r="B42" s="2" t="s">
        <v>39</v>
      </c>
      <c r="C42" s="3">
        <v>122558</v>
      </c>
      <c r="D42" s="6">
        <f t="shared" si="0"/>
        <v>0.03597019262094206</v>
      </c>
      <c r="E42" s="3">
        <v>122558</v>
      </c>
      <c r="F42" s="6">
        <f t="shared" si="1"/>
        <v>0.05970360107834569</v>
      </c>
      <c r="G42" s="3">
        <v>56189</v>
      </c>
      <c r="H42" s="6">
        <f t="shared" si="2"/>
        <v>0.12409642545579028</v>
      </c>
      <c r="I42" s="3">
        <v>13008</v>
      </c>
      <c r="J42" s="6">
        <f t="shared" si="3"/>
        <v>0.013314799612675263</v>
      </c>
      <c r="K42" s="3">
        <v>314313</v>
      </c>
      <c r="L42" s="6">
        <f t="shared" si="4"/>
        <v>0.04562053039256853</v>
      </c>
    </row>
    <row r="43" spans="2:12" ht="12.75">
      <c r="B43" s="2" t="s">
        <v>40</v>
      </c>
      <c r="C43" s="3">
        <v>1352</v>
      </c>
      <c r="D43" s="6">
        <f t="shared" si="0"/>
        <v>0.0003968055975416837</v>
      </c>
      <c r="E43" s="3">
        <v>1352</v>
      </c>
      <c r="F43" s="6">
        <f t="shared" si="1"/>
        <v>0.0006586209685040828</v>
      </c>
      <c r="G43" s="3">
        <v>0</v>
      </c>
      <c r="H43" s="6">
        <f t="shared" si="2"/>
        <v>0</v>
      </c>
      <c r="I43" s="3">
        <v>0</v>
      </c>
      <c r="J43" s="6">
        <f t="shared" si="3"/>
        <v>0</v>
      </c>
      <c r="K43" s="3">
        <v>2704</v>
      </c>
      <c r="L43" s="6">
        <f t="shared" si="4"/>
        <v>0.0003924683808226364</v>
      </c>
    </row>
    <row r="44" spans="2:12" ht="12.75">
      <c r="B44" s="2" t="s">
        <v>41</v>
      </c>
      <c r="C44" s="3">
        <v>0</v>
      </c>
      <c r="D44" s="6">
        <f t="shared" si="0"/>
        <v>0</v>
      </c>
      <c r="E44" s="3">
        <v>0</v>
      </c>
      <c r="F44" s="6">
        <f t="shared" si="1"/>
        <v>0</v>
      </c>
      <c r="G44" s="3">
        <v>5599</v>
      </c>
      <c r="H44" s="6">
        <f t="shared" si="2"/>
        <v>0.01236569232638007</v>
      </c>
      <c r="I44" s="3">
        <v>0</v>
      </c>
      <c r="J44" s="6">
        <f t="shared" si="3"/>
        <v>0</v>
      </c>
      <c r="K44" s="3">
        <v>5599</v>
      </c>
      <c r="L44" s="6">
        <f t="shared" si="4"/>
        <v>0.0008126591953498303</v>
      </c>
    </row>
    <row r="45" spans="2:12" ht="12.75">
      <c r="B45" s="2" t="s">
        <v>42</v>
      </c>
      <c r="C45" s="3">
        <v>0</v>
      </c>
      <c r="D45" s="6">
        <f t="shared" si="0"/>
        <v>0</v>
      </c>
      <c r="E45" s="3">
        <v>0</v>
      </c>
      <c r="F45" s="6">
        <f t="shared" si="1"/>
        <v>0</v>
      </c>
      <c r="G45" s="3">
        <v>0</v>
      </c>
      <c r="H45" s="6">
        <f t="shared" si="2"/>
        <v>0</v>
      </c>
      <c r="I45" s="3">
        <v>23722</v>
      </c>
      <c r="J45" s="6">
        <f t="shared" si="3"/>
        <v>0.024281494189105367</v>
      </c>
      <c r="K45" s="3">
        <v>23722</v>
      </c>
      <c r="L45" s="6">
        <f t="shared" si="4"/>
        <v>0.0034430972373796524</v>
      </c>
    </row>
    <row r="46" spans="2:12" ht="12.75">
      <c r="B46" s="2" t="s">
        <v>43</v>
      </c>
      <c r="C46" s="3">
        <v>85113</v>
      </c>
      <c r="D46" s="6">
        <f t="shared" si="0"/>
        <v>0.024980262443465476</v>
      </c>
      <c r="E46" s="3">
        <v>85113</v>
      </c>
      <c r="F46" s="6">
        <f t="shared" si="1"/>
        <v>0.04146243083749112</v>
      </c>
      <c r="G46" s="3">
        <v>12179</v>
      </c>
      <c r="H46" s="6">
        <f t="shared" si="2"/>
        <v>0.026897975860507746</v>
      </c>
      <c r="I46" s="3">
        <v>41977</v>
      </c>
      <c r="J46" s="6">
        <f t="shared" si="3"/>
        <v>0.042967046689826996</v>
      </c>
      <c r="K46" s="3">
        <v>224382</v>
      </c>
      <c r="L46" s="6">
        <f t="shared" si="4"/>
        <v>0.03256761842668077</v>
      </c>
    </row>
    <row r="47" spans="2:12" ht="12.75">
      <c r="B47" s="2" t="s">
        <v>44</v>
      </c>
      <c r="C47" s="3">
        <v>232</v>
      </c>
      <c r="D47" s="6">
        <f t="shared" si="0"/>
        <v>6.809090135330667E-05</v>
      </c>
      <c r="E47" s="3">
        <v>232</v>
      </c>
      <c r="F47" s="6">
        <f t="shared" si="1"/>
        <v>0.00011301779932910295</v>
      </c>
      <c r="G47" s="3">
        <v>0</v>
      </c>
      <c r="H47" s="6">
        <f t="shared" si="2"/>
        <v>0</v>
      </c>
      <c r="I47" s="3">
        <v>3470</v>
      </c>
      <c r="J47" s="6">
        <f t="shared" si="3"/>
        <v>0.003551841532594032</v>
      </c>
      <c r="K47" s="3">
        <v>3934</v>
      </c>
      <c r="L47" s="6">
        <f t="shared" si="4"/>
        <v>0.0005709950481347084</v>
      </c>
    </row>
    <row r="48" spans="2:12" ht="12.75">
      <c r="B48" s="2" t="s">
        <v>45</v>
      </c>
      <c r="C48" s="3">
        <v>57</v>
      </c>
      <c r="D48" s="6">
        <f t="shared" si="0"/>
        <v>1.6729230073872756E-05</v>
      </c>
      <c r="E48" s="3">
        <v>57</v>
      </c>
      <c r="F48" s="6">
        <f t="shared" si="1"/>
        <v>2.7767304145512365E-05</v>
      </c>
      <c r="G48" s="3">
        <v>0</v>
      </c>
      <c r="H48" s="6">
        <f t="shared" si="2"/>
        <v>0</v>
      </c>
      <c r="I48" s="3">
        <v>1584</v>
      </c>
      <c r="J48" s="6">
        <f t="shared" si="3"/>
        <v>0.001621359362429091</v>
      </c>
      <c r="K48" s="3">
        <v>1698</v>
      </c>
      <c r="L48" s="6">
        <f t="shared" si="4"/>
        <v>0.000246453887069836</v>
      </c>
    </row>
    <row r="49" spans="2:12" ht="12.75">
      <c r="B49" s="2" t="s">
        <v>46</v>
      </c>
      <c r="C49" s="3">
        <v>116885</v>
      </c>
      <c r="D49" s="6">
        <f t="shared" si="0"/>
        <v>0.034305193985695044</v>
      </c>
      <c r="E49" s="3">
        <v>116885</v>
      </c>
      <c r="F49" s="6">
        <f t="shared" si="1"/>
        <v>0.05694002359733707</v>
      </c>
      <c r="G49" s="3">
        <v>27890</v>
      </c>
      <c r="H49" s="6">
        <f t="shared" si="2"/>
        <v>0.06159656349039831</v>
      </c>
      <c r="I49" s="3">
        <v>33923</v>
      </c>
      <c r="J49" s="6">
        <f t="shared" si="3"/>
        <v>0.034723089426566954</v>
      </c>
      <c r="K49" s="3">
        <v>295583</v>
      </c>
      <c r="L49" s="6">
        <f t="shared" si="4"/>
        <v>0.04290199016593836</v>
      </c>
    </row>
    <row r="50" spans="2:12" ht="12.75">
      <c r="B50" s="2" t="s">
        <v>47</v>
      </c>
      <c r="C50" s="3">
        <v>0</v>
      </c>
      <c r="D50" s="6">
        <f t="shared" si="0"/>
        <v>0</v>
      </c>
      <c r="E50" s="3">
        <v>0</v>
      </c>
      <c r="F50" s="6">
        <f t="shared" si="1"/>
        <v>0</v>
      </c>
      <c r="G50" s="3">
        <v>0</v>
      </c>
      <c r="H50" s="6">
        <f t="shared" si="2"/>
        <v>0</v>
      </c>
      <c r="I50" s="3">
        <v>1074</v>
      </c>
      <c r="J50" s="6">
        <f t="shared" si="3"/>
        <v>0.0010993307798288156</v>
      </c>
      <c r="K50" s="3">
        <v>1074</v>
      </c>
      <c r="L50" s="6">
        <f t="shared" si="4"/>
        <v>0.0001558842607261507</v>
      </c>
    </row>
    <row r="51" spans="2:12" ht="12.75">
      <c r="B51" s="2" t="s">
        <v>48</v>
      </c>
      <c r="C51" s="3">
        <v>0</v>
      </c>
      <c r="D51" s="6">
        <f t="shared" si="0"/>
        <v>0</v>
      </c>
      <c r="E51" s="3">
        <v>0</v>
      </c>
      <c r="F51" s="6">
        <f t="shared" si="1"/>
        <v>0</v>
      </c>
      <c r="G51" s="3">
        <v>0</v>
      </c>
      <c r="H51" s="6">
        <f t="shared" si="2"/>
        <v>0</v>
      </c>
      <c r="I51" s="3">
        <v>5282</v>
      </c>
      <c r="J51" s="6">
        <f t="shared" si="3"/>
        <v>0.005406578379009128</v>
      </c>
      <c r="K51" s="3">
        <v>5282</v>
      </c>
      <c r="L51" s="6">
        <f t="shared" si="4"/>
        <v>0.0007666486640181824</v>
      </c>
    </row>
    <row r="52" spans="2:12" ht="12.75">
      <c r="B52" s="2" t="s">
        <v>49</v>
      </c>
      <c r="C52" s="3">
        <v>0</v>
      </c>
      <c r="D52" s="6">
        <f t="shared" si="0"/>
        <v>0</v>
      </c>
      <c r="E52" s="3">
        <v>0</v>
      </c>
      <c r="F52" s="6">
        <f t="shared" si="1"/>
        <v>0</v>
      </c>
      <c r="G52" s="3">
        <v>0</v>
      </c>
      <c r="H52" s="6">
        <f t="shared" si="2"/>
        <v>0</v>
      </c>
      <c r="I52" s="3">
        <v>23333</v>
      </c>
      <c r="J52" s="6">
        <f t="shared" si="3"/>
        <v>0.023883319446690646</v>
      </c>
      <c r="K52" s="3">
        <v>23333</v>
      </c>
      <c r="L52" s="6">
        <f t="shared" si="4"/>
        <v>0.00338663636454681</v>
      </c>
    </row>
    <row r="53" spans="2:12" ht="12.75">
      <c r="B53" s="2" t="s">
        <v>50</v>
      </c>
      <c r="C53" s="3">
        <v>86913</v>
      </c>
      <c r="D53" s="6">
        <f t="shared" si="0"/>
        <v>0.02550855391948251</v>
      </c>
      <c r="E53" s="3">
        <v>86913</v>
      </c>
      <c r="F53" s="6">
        <f t="shared" si="1"/>
        <v>0.0423392930736652</v>
      </c>
      <c r="G53" s="3">
        <v>5129</v>
      </c>
      <c r="H53" s="6">
        <f t="shared" si="2"/>
        <v>0.011327672073942379</v>
      </c>
      <c r="I53" s="3">
        <v>8044</v>
      </c>
      <c r="J53" s="6">
        <f t="shared" si="3"/>
        <v>0.008233721408699247</v>
      </c>
      <c r="K53" s="3">
        <v>186999</v>
      </c>
      <c r="L53" s="6">
        <f t="shared" si="4"/>
        <v>0.027141714033081427</v>
      </c>
    </row>
    <row r="54" spans="2:12" ht="12.75">
      <c r="B54" s="2" t="s">
        <v>51</v>
      </c>
      <c r="C54" s="3">
        <v>0</v>
      </c>
      <c r="D54" s="6">
        <f t="shared" si="0"/>
        <v>0</v>
      </c>
      <c r="E54" s="3">
        <v>0</v>
      </c>
      <c r="F54" s="6">
        <f t="shared" si="1"/>
        <v>0</v>
      </c>
      <c r="G54" s="3">
        <v>0</v>
      </c>
      <c r="H54" s="6">
        <f t="shared" si="2"/>
        <v>0</v>
      </c>
      <c r="I54" s="3">
        <v>1150</v>
      </c>
      <c r="J54" s="6">
        <f t="shared" si="3"/>
        <v>0.0011771232744908174</v>
      </c>
      <c r="K54" s="3">
        <v>1150</v>
      </c>
      <c r="L54" s="6">
        <f t="shared" si="4"/>
        <v>0.00016691517675518927</v>
      </c>
    </row>
    <row r="55" spans="2:12" ht="12.75">
      <c r="B55" s="2" t="s">
        <v>52</v>
      </c>
      <c r="C55" s="3">
        <v>829</v>
      </c>
      <c r="D55" s="6">
        <f t="shared" si="0"/>
        <v>0.00024330757423228976</v>
      </c>
      <c r="E55" s="3">
        <v>829</v>
      </c>
      <c r="F55" s="6">
        <f t="shared" si="1"/>
        <v>0.00040384377432683776</v>
      </c>
      <c r="G55" s="3">
        <v>0</v>
      </c>
      <c r="H55" s="6">
        <f t="shared" si="2"/>
        <v>0</v>
      </c>
      <c r="I55" s="3">
        <v>3533</v>
      </c>
      <c r="J55" s="6">
        <f t="shared" si="3"/>
        <v>0.003616327416327007</v>
      </c>
      <c r="K55" s="3">
        <v>5191</v>
      </c>
      <c r="L55" s="6">
        <f t="shared" si="4"/>
        <v>0.0007534405935097283</v>
      </c>
    </row>
    <row r="56" spans="2:12" ht="12.75">
      <c r="B56" s="2" t="s">
        <v>53</v>
      </c>
      <c r="C56" s="3">
        <v>25855</v>
      </c>
      <c r="D56" s="6">
        <f t="shared" si="0"/>
        <v>0.007588320062455792</v>
      </c>
      <c r="E56" s="3">
        <v>25855</v>
      </c>
      <c r="F56" s="6">
        <f t="shared" si="1"/>
        <v>0.012595151731267056</v>
      </c>
      <c r="G56" s="3">
        <v>1805</v>
      </c>
      <c r="H56" s="6">
        <f t="shared" si="2"/>
        <v>0.0039864394801064525</v>
      </c>
      <c r="I56" s="3">
        <v>2368</v>
      </c>
      <c r="J56" s="6">
        <f t="shared" si="3"/>
        <v>0.0024238503599950047</v>
      </c>
      <c r="K56" s="3">
        <v>55883</v>
      </c>
      <c r="L56" s="6">
        <f t="shared" si="4"/>
        <v>0.008111061584878471</v>
      </c>
    </row>
    <row r="57" spans="2:12" ht="12.75">
      <c r="B57" s="2" t="s">
        <v>54</v>
      </c>
      <c r="C57" s="3">
        <v>818</v>
      </c>
      <c r="D57" s="6">
        <f t="shared" si="0"/>
        <v>0.00024007912632329677</v>
      </c>
      <c r="E57" s="3">
        <v>818</v>
      </c>
      <c r="F57" s="6">
        <f t="shared" si="1"/>
        <v>0.00039848517177244064</v>
      </c>
      <c r="G57" s="3">
        <v>0</v>
      </c>
      <c r="H57" s="6">
        <f t="shared" si="2"/>
        <v>0</v>
      </c>
      <c r="I57" s="3">
        <v>20</v>
      </c>
      <c r="J57" s="6">
        <f t="shared" si="3"/>
        <v>2.0471709121579434E-05</v>
      </c>
      <c r="K57" s="3">
        <v>1656</v>
      </c>
      <c r="L57" s="6">
        <f t="shared" si="4"/>
        <v>0.00024035785452747256</v>
      </c>
    </row>
    <row r="58" spans="2:12" ht="12.75">
      <c r="B58" s="2" t="s">
        <v>55</v>
      </c>
      <c r="C58" s="3">
        <v>43097</v>
      </c>
      <c r="D58" s="6">
        <f t="shared" si="0"/>
        <v>0.012648765412170075</v>
      </c>
      <c r="E58" s="3">
        <v>43097</v>
      </c>
      <c r="F58" s="6">
        <f t="shared" si="1"/>
        <v>0.020994517662441165</v>
      </c>
      <c r="G58" s="3">
        <v>4540</v>
      </c>
      <c r="H58" s="6">
        <f t="shared" si="2"/>
        <v>0.010026833927802379</v>
      </c>
      <c r="I58" s="3">
        <v>49568</v>
      </c>
      <c r="J58" s="6">
        <f t="shared" si="3"/>
        <v>0.05073708388692247</v>
      </c>
      <c r="K58" s="3">
        <v>140302</v>
      </c>
      <c r="L58" s="6">
        <f t="shared" si="4"/>
        <v>0.020363941851397015</v>
      </c>
    </row>
    <row r="59" spans="2:12" ht="12.75">
      <c r="B59" s="2" t="s">
        <v>56</v>
      </c>
      <c r="C59" s="3">
        <v>0</v>
      </c>
      <c r="D59" s="6">
        <f t="shared" si="0"/>
        <v>0</v>
      </c>
      <c r="E59" s="3">
        <v>0</v>
      </c>
      <c r="F59" s="6">
        <f t="shared" si="1"/>
        <v>0</v>
      </c>
      <c r="G59" s="3">
        <v>0</v>
      </c>
      <c r="H59" s="6">
        <f t="shared" si="2"/>
        <v>0</v>
      </c>
      <c r="I59" s="3">
        <v>10003</v>
      </c>
      <c r="J59" s="6">
        <f t="shared" si="3"/>
        <v>0.010238925317157954</v>
      </c>
      <c r="K59" s="3">
        <v>10003</v>
      </c>
      <c r="L59" s="6">
        <f t="shared" si="4"/>
        <v>0.0014518717505062246</v>
      </c>
    </row>
    <row r="60" spans="2:12" ht="12.75">
      <c r="B60" s="2" t="s">
        <v>57</v>
      </c>
      <c r="C60" s="3">
        <v>0</v>
      </c>
      <c r="D60" s="6">
        <f t="shared" si="0"/>
        <v>0</v>
      </c>
      <c r="E60" s="3">
        <v>0</v>
      </c>
      <c r="F60" s="6">
        <f t="shared" si="1"/>
        <v>0</v>
      </c>
      <c r="G60" s="3">
        <v>0</v>
      </c>
      <c r="H60" s="6">
        <f t="shared" si="2"/>
        <v>0</v>
      </c>
      <c r="I60" s="3">
        <v>4599</v>
      </c>
      <c r="J60" s="6">
        <f t="shared" si="3"/>
        <v>0.004707469512507191</v>
      </c>
      <c r="K60" s="3">
        <v>4599</v>
      </c>
      <c r="L60" s="6">
        <f t="shared" si="4"/>
        <v>0.0006675155633887962</v>
      </c>
    </row>
    <row r="61" spans="2:12" ht="12.75">
      <c r="B61" s="2" t="s">
        <v>58</v>
      </c>
      <c r="C61" s="3">
        <v>9376</v>
      </c>
      <c r="D61" s="6">
        <f t="shared" si="0"/>
        <v>0.0027518115995198416</v>
      </c>
      <c r="E61" s="3">
        <v>9376</v>
      </c>
      <c r="F61" s="6">
        <f t="shared" si="1"/>
        <v>0.004567477959093402</v>
      </c>
      <c r="G61" s="3">
        <v>0</v>
      </c>
      <c r="H61" s="6">
        <f t="shared" si="2"/>
        <v>0</v>
      </c>
      <c r="I61" s="3">
        <v>10667</v>
      </c>
      <c r="J61" s="6">
        <f t="shared" si="3"/>
        <v>0.01091858605999439</v>
      </c>
      <c r="K61" s="3">
        <v>29419</v>
      </c>
      <c r="L61" s="6">
        <f t="shared" si="4"/>
        <v>0.004269980508661664</v>
      </c>
    </row>
    <row r="62" spans="2:12" ht="12.75">
      <c r="B62" s="2" t="s">
        <v>59</v>
      </c>
      <c r="C62" s="3">
        <v>21771</v>
      </c>
      <c r="D62" s="6">
        <f t="shared" si="0"/>
        <v>0.006389685402426032</v>
      </c>
      <c r="E62" s="3">
        <v>21771</v>
      </c>
      <c r="F62" s="6">
        <f t="shared" si="1"/>
        <v>0.010605648746525434</v>
      </c>
      <c r="G62" s="3">
        <v>1034</v>
      </c>
      <c r="H62" s="6">
        <f t="shared" si="2"/>
        <v>0.0022836445553629206</v>
      </c>
      <c r="I62" s="3">
        <v>46422</v>
      </c>
      <c r="J62" s="6">
        <f t="shared" si="3"/>
        <v>0.04751688404209802</v>
      </c>
      <c r="K62" s="3">
        <v>90998</v>
      </c>
      <c r="L62" s="6">
        <f t="shared" si="4"/>
        <v>0.013207780221190187</v>
      </c>
    </row>
    <row r="63" spans="2:12" ht="12.75">
      <c r="B63" s="2" t="s">
        <v>60</v>
      </c>
      <c r="C63" s="3">
        <v>868</v>
      </c>
      <c r="D63" s="6">
        <f t="shared" si="0"/>
        <v>0.0002547538895459922</v>
      </c>
      <c r="E63" s="3">
        <v>868</v>
      </c>
      <c r="F63" s="6">
        <f t="shared" si="1"/>
        <v>0.00042284245611060934</v>
      </c>
      <c r="G63" s="3">
        <v>0</v>
      </c>
      <c r="H63" s="6">
        <f t="shared" si="2"/>
        <v>0</v>
      </c>
      <c r="I63" s="3">
        <v>7193</v>
      </c>
      <c r="J63" s="6">
        <f t="shared" si="3"/>
        <v>0.007362650185576043</v>
      </c>
      <c r="K63" s="3">
        <v>8929</v>
      </c>
      <c r="L63" s="6">
        <f t="shared" si="4"/>
        <v>0.001295987489780074</v>
      </c>
    </row>
    <row r="64" spans="2:12" ht="12.75">
      <c r="B64" s="2" t="s">
        <v>61</v>
      </c>
      <c r="C64" s="3">
        <v>93486</v>
      </c>
      <c r="D64" s="6">
        <f t="shared" si="0"/>
        <v>0.027437698292738046</v>
      </c>
      <c r="E64" s="3">
        <v>93486</v>
      </c>
      <c r="F64" s="6">
        <f t="shared" si="1"/>
        <v>0.04554130167276086</v>
      </c>
      <c r="G64" s="3">
        <v>27798</v>
      </c>
      <c r="H64" s="6">
        <f t="shared" si="2"/>
        <v>0.061393376547367956</v>
      </c>
      <c r="I64" s="3">
        <v>10396</v>
      </c>
      <c r="J64" s="6">
        <f t="shared" si="3"/>
        <v>0.01064119440139699</v>
      </c>
      <c r="K64" s="3">
        <v>225166</v>
      </c>
      <c r="L64" s="6">
        <f t="shared" si="4"/>
        <v>0.03268141103413822</v>
      </c>
    </row>
    <row r="65" spans="2:12" ht="12.75">
      <c r="B65" s="2" t="s">
        <v>62</v>
      </c>
      <c r="C65" s="3">
        <v>882</v>
      </c>
      <c r="D65" s="6">
        <f t="shared" si="0"/>
        <v>0.0002588628232483469</v>
      </c>
      <c r="E65" s="3">
        <v>882</v>
      </c>
      <c r="F65" s="6">
        <f t="shared" si="1"/>
        <v>0.0004296624957252966</v>
      </c>
      <c r="G65" s="3">
        <v>0</v>
      </c>
      <c r="H65" s="6">
        <f t="shared" si="2"/>
        <v>0</v>
      </c>
      <c r="I65" s="3">
        <v>4714</v>
      </c>
      <c r="J65" s="6">
        <f t="shared" si="3"/>
        <v>0.0048251818399562725</v>
      </c>
      <c r="K65" s="3">
        <v>6478</v>
      </c>
      <c r="L65" s="6">
        <f t="shared" si="4"/>
        <v>0.0009402404478435792</v>
      </c>
    </row>
    <row r="66" spans="2:12" ht="12.75">
      <c r="B66" s="2" t="s">
        <v>63</v>
      </c>
      <c r="C66" s="3">
        <v>101149</v>
      </c>
      <c r="D66" s="6">
        <f t="shared" si="0"/>
        <v>0.029686752504248345</v>
      </c>
      <c r="E66" s="3">
        <v>101149</v>
      </c>
      <c r="F66" s="6">
        <f t="shared" si="1"/>
        <v>0.0492742990704286</v>
      </c>
      <c r="G66" s="3">
        <v>25203</v>
      </c>
      <c r="H66" s="6">
        <f t="shared" si="2"/>
        <v>0.055662179621674746</v>
      </c>
      <c r="I66" s="3">
        <v>45796</v>
      </c>
      <c r="J66" s="6">
        <f t="shared" si="3"/>
        <v>0.046876119546592585</v>
      </c>
      <c r="K66" s="3">
        <v>273297</v>
      </c>
      <c r="L66" s="6">
        <f t="shared" si="4"/>
        <v>0.03966731918405475</v>
      </c>
    </row>
    <row r="67" spans="2:12" ht="12.75">
      <c r="B67" s="2" t="s">
        <v>64</v>
      </c>
      <c r="C67" s="3">
        <v>9431</v>
      </c>
      <c r="D67" s="6">
        <f t="shared" si="0"/>
        <v>0.002767953839064807</v>
      </c>
      <c r="E67" s="3">
        <v>9431</v>
      </c>
      <c r="F67" s="6">
        <f t="shared" si="1"/>
        <v>0.004594270971865388</v>
      </c>
      <c r="G67" s="3">
        <v>0</v>
      </c>
      <c r="H67" s="6">
        <f t="shared" si="2"/>
        <v>0</v>
      </c>
      <c r="I67" s="3">
        <v>17312</v>
      </c>
      <c r="J67" s="6">
        <f t="shared" si="3"/>
        <v>0.017720311415639158</v>
      </c>
      <c r="K67" s="3">
        <v>36174</v>
      </c>
      <c r="L67" s="6">
        <f t="shared" si="4"/>
        <v>0.00525042574255845</v>
      </c>
    </row>
    <row r="68" spans="2:12" ht="12.75">
      <c r="B68" s="2" t="s">
        <v>65</v>
      </c>
      <c r="C68" s="3">
        <v>8626</v>
      </c>
      <c r="D68" s="6">
        <f aca="true" t="shared" si="5" ref="D68:D76">+C68/$C$77</f>
        <v>0.0025316901511794106</v>
      </c>
      <c r="E68" s="3">
        <v>8626</v>
      </c>
      <c r="F68" s="6">
        <f aca="true" t="shared" si="6" ref="F68:F77">+E68/$E$77</f>
        <v>0.0042021186940208715</v>
      </c>
      <c r="G68" s="3">
        <v>0</v>
      </c>
      <c r="H68" s="6">
        <f aca="true" t="shared" si="7" ref="H68:H77">+G68/$G$77</f>
        <v>0</v>
      </c>
      <c r="I68" s="3">
        <v>17138</v>
      </c>
      <c r="J68" s="6">
        <f aca="true" t="shared" si="8" ref="J68:J77">+I68/$I$77</f>
        <v>0.017542207546281417</v>
      </c>
      <c r="K68" s="3">
        <v>34390</v>
      </c>
      <c r="L68" s="6">
        <f aca="true" t="shared" si="9" ref="L68:L77">+K68/$K$77</f>
        <v>0.004991489503139965</v>
      </c>
    </row>
    <row r="69" spans="2:12" ht="12.75">
      <c r="B69" s="2" t="s">
        <v>66</v>
      </c>
      <c r="C69" s="3">
        <v>0</v>
      </c>
      <c r="D69" s="6">
        <f t="shared" si="5"/>
        <v>0</v>
      </c>
      <c r="E69" s="3">
        <v>0</v>
      </c>
      <c r="F69" s="6">
        <f t="shared" si="6"/>
        <v>0</v>
      </c>
      <c r="G69" s="3">
        <v>0</v>
      </c>
      <c r="H69" s="6">
        <f t="shared" si="7"/>
        <v>0</v>
      </c>
      <c r="I69" s="3">
        <v>4873</v>
      </c>
      <c r="J69" s="6">
        <f t="shared" si="8"/>
        <v>0.004987931927472829</v>
      </c>
      <c r="K69" s="3">
        <v>4873</v>
      </c>
      <c r="L69" s="6">
        <f t="shared" si="9"/>
        <v>0.0007072849185461195</v>
      </c>
    </row>
    <row r="70" spans="2:12" ht="12.75">
      <c r="B70" s="2" t="s">
        <v>67</v>
      </c>
      <c r="C70" s="3">
        <v>0</v>
      </c>
      <c r="D70" s="6">
        <f t="shared" si="5"/>
        <v>0</v>
      </c>
      <c r="E70" s="3">
        <v>0</v>
      </c>
      <c r="F70" s="6">
        <f t="shared" si="6"/>
        <v>0</v>
      </c>
      <c r="G70" s="3">
        <v>0</v>
      </c>
      <c r="H70" s="6">
        <f t="shared" si="7"/>
        <v>0</v>
      </c>
      <c r="I70" s="3">
        <v>1995</v>
      </c>
      <c r="J70" s="6">
        <f t="shared" si="8"/>
        <v>0.0020420529848775484</v>
      </c>
      <c r="K70" s="3">
        <v>1995</v>
      </c>
      <c r="L70" s="6">
        <f t="shared" si="9"/>
        <v>0.00028956154576226316</v>
      </c>
    </row>
    <row r="71" spans="2:12" ht="12.75">
      <c r="B71" s="2" t="s">
        <v>68</v>
      </c>
      <c r="C71" s="3">
        <v>60</v>
      </c>
      <c r="D71" s="6">
        <f t="shared" si="5"/>
        <v>1.7609715867234483E-05</v>
      </c>
      <c r="E71" s="3">
        <v>60</v>
      </c>
      <c r="F71" s="6">
        <f t="shared" si="6"/>
        <v>2.922874120580249E-05</v>
      </c>
      <c r="G71" s="3">
        <v>0</v>
      </c>
      <c r="H71" s="6">
        <f t="shared" si="7"/>
        <v>0</v>
      </c>
      <c r="I71" s="3">
        <v>25085</v>
      </c>
      <c r="J71" s="6">
        <f t="shared" si="8"/>
        <v>0.025676641165741004</v>
      </c>
      <c r="K71" s="3">
        <v>25205</v>
      </c>
      <c r="L71" s="6">
        <f t="shared" si="9"/>
        <v>0.003658345243577866</v>
      </c>
    </row>
    <row r="72" spans="2:12" ht="12.75">
      <c r="B72" s="2" t="s">
        <v>69</v>
      </c>
      <c r="C72" s="3">
        <v>6722</v>
      </c>
      <c r="D72" s="6">
        <f t="shared" si="5"/>
        <v>0.0019728751676591698</v>
      </c>
      <c r="E72" s="3">
        <v>6722</v>
      </c>
      <c r="F72" s="6">
        <f t="shared" si="6"/>
        <v>0.0032745933064234054</v>
      </c>
      <c r="G72" s="3">
        <v>0</v>
      </c>
      <c r="H72" s="6">
        <f t="shared" si="7"/>
        <v>0</v>
      </c>
      <c r="I72" s="3">
        <v>0</v>
      </c>
      <c r="J72" s="6">
        <f t="shared" si="8"/>
        <v>0</v>
      </c>
      <c r="K72" s="3">
        <v>13444</v>
      </c>
      <c r="L72" s="6">
        <f t="shared" si="9"/>
        <v>0.0019513109880841433</v>
      </c>
    </row>
    <row r="73" spans="2:12" ht="12.75">
      <c r="B73" s="2" t="s">
        <v>70</v>
      </c>
      <c r="C73" s="3">
        <v>8609</v>
      </c>
      <c r="D73" s="6">
        <f t="shared" si="5"/>
        <v>0.0025267007316836943</v>
      </c>
      <c r="E73" s="3">
        <v>8609</v>
      </c>
      <c r="F73" s="6">
        <f t="shared" si="6"/>
        <v>0.004193837217345894</v>
      </c>
      <c r="G73" s="3">
        <v>0</v>
      </c>
      <c r="H73" s="6">
        <f t="shared" si="7"/>
        <v>0</v>
      </c>
      <c r="I73" s="3">
        <v>2783</v>
      </c>
      <c r="J73" s="6">
        <f t="shared" si="8"/>
        <v>0.002848638324267778</v>
      </c>
      <c r="K73" s="3">
        <v>20001</v>
      </c>
      <c r="L73" s="6">
        <f t="shared" si="9"/>
        <v>0.002903017782852644</v>
      </c>
    </row>
    <row r="74" spans="2:12" ht="12.75">
      <c r="B74" s="2" t="s">
        <v>71</v>
      </c>
      <c r="C74" s="3">
        <v>0</v>
      </c>
      <c r="D74" s="6">
        <f t="shared" si="5"/>
        <v>0</v>
      </c>
      <c r="E74" s="3">
        <v>0</v>
      </c>
      <c r="F74" s="6">
        <f t="shared" si="6"/>
        <v>0</v>
      </c>
      <c r="G74" s="3">
        <v>0</v>
      </c>
      <c r="H74" s="6">
        <f t="shared" si="7"/>
        <v>0</v>
      </c>
      <c r="I74" s="3">
        <v>478</v>
      </c>
      <c r="J74" s="6">
        <f t="shared" si="8"/>
        <v>0.0004892738480057484</v>
      </c>
      <c r="K74" s="3">
        <v>478</v>
      </c>
      <c r="L74" s="6">
        <f t="shared" si="9"/>
        <v>6.937865607737433E-05</v>
      </c>
    </row>
    <row r="75" spans="2:12" ht="12.75">
      <c r="B75" s="2" t="s">
        <v>72</v>
      </c>
      <c r="C75" s="3">
        <v>4933</v>
      </c>
      <c r="D75" s="6">
        <f t="shared" si="5"/>
        <v>0.0014478121395511284</v>
      </c>
      <c r="E75" s="3">
        <v>4933</v>
      </c>
      <c r="F75" s="6">
        <f t="shared" si="6"/>
        <v>0.002403089672803728</v>
      </c>
      <c r="G75" s="3">
        <v>0</v>
      </c>
      <c r="H75" s="6">
        <f t="shared" si="7"/>
        <v>0</v>
      </c>
      <c r="I75" s="3">
        <v>2045</v>
      </c>
      <c r="J75" s="6">
        <f t="shared" si="8"/>
        <v>0.0020932322576814972</v>
      </c>
      <c r="K75" s="3">
        <v>11911</v>
      </c>
      <c r="L75" s="6">
        <f t="shared" si="9"/>
        <v>0.0017288058002878778</v>
      </c>
    </row>
    <row r="76" spans="2:13" ht="12.75">
      <c r="B76" s="2" t="s">
        <v>73</v>
      </c>
      <c r="C76" s="3">
        <v>0</v>
      </c>
      <c r="D76" s="6">
        <f t="shared" si="5"/>
        <v>0</v>
      </c>
      <c r="E76" s="3">
        <v>0</v>
      </c>
      <c r="F76" s="6">
        <f t="shared" si="6"/>
        <v>0</v>
      </c>
      <c r="G76" s="3">
        <v>0</v>
      </c>
      <c r="H76" s="6">
        <f t="shared" si="7"/>
        <v>0</v>
      </c>
      <c r="I76" s="3">
        <v>1605</v>
      </c>
      <c r="J76" s="6">
        <f t="shared" si="8"/>
        <v>0.0016428546570067496</v>
      </c>
      <c r="K76" s="3">
        <v>1605</v>
      </c>
      <c r="L76" s="6">
        <f t="shared" si="9"/>
        <v>0.00023295552929745983</v>
      </c>
      <c r="M76" s="4"/>
    </row>
    <row r="77" spans="3:12" ht="12.75">
      <c r="C77" s="4">
        <f>SUM(C3:C76)</f>
        <v>3407210</v>
      </c>
      <c r="D77" s="7">
        <f>SUM(D4:D75)</f>
        <v>0.9939440187132583</v>
      </c>
      <c r="E77" s="4">
        <f>SUM(E3:E76)</f>
        <v>2052774</v>
      </c>
      <c r="F77" s="6">
        <f t="shared" si="6"/>
        <v>1</v>
      </c>
      <c r="G77" s="4">
        <f>SUM(G3:G76)</f>
        <v>452785</v>
      </c>
      <c r="H77" s="6">
        <f t="shared" si="7"/>
        <v>1</v>
      </c>
      <c r="I77" s="4">
        <f>SUM(I3:I76)</f>
        <v>976958</v>
      </c>
      <c r="J77" s="6">
        <f t="shared" si="8"/>
        <v>1</v>
      </c>
      <c r="K77" s="4">
        <f>SUM(K3:K76)</f>
        <v>6889727</v>
      </c>
      <c r="L77" s="6">
        <f t="shared" si="9"/>
        <v>1</v>
      </c>
    </row>
    <row r="78" spans="3:13" ht="12.75">
      <c r="C78" s="4">
        <f>+C77-C79</f>
        <v>2.4399999999441206</v>
      </c>
      <c r="E78" s="4">
        <f>+E77-E79</f>
        <v>2.9299999999348074</v>
      </c>
      <c r="G78" s="4">
        <f>+G77-G79</f>
        <v>-2.3099999999976717</v>
      </c>
      <c r="I78" s="4">
        <f>+I77-I79</f>
        <v>6.380000000004657</v>
      </c>
      <c r="K78" s="4">
        <f>+K77-K79</f>
        <v>9.440000000409782</v>
      </c>
      <c r="M78" s="4">
        <f>+I78+G78+E78+C78</f>
        <v>9.439999999885913</v>
      </c>
    </row>
    <row r="79" spans="3:11" ht="12.75">
      <c r="C79" s="8">
        <v>3407207.56</v>
      </c>
      <c r="E79" s="8">
        <v>2052771.07</v>
      </c>
      <c r="G79" s="8">
        <v>452787.31</v>
      </c>
      <c r="I79" s="8">
        <v>976951.62</v>
      </c>
      <c r="K79" s="4">
        <f>SUM(C79:I79)</f>
        <v>6889717.56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79"/>
  <sheetViews>
    <sheetView workbookViewId="0" topLeftCell="A1">
      <selection activeCell="E26" sqref="E26"/>
    </sheetView>
  </sheetViews>
  <sheetFormatPr defaultColWidth="9.140625" defaultRowHeight="12.75"/>
  <cols>
    <col min="3" max="3" width="15.421875" style="0" customWidth="1"/>
    <col min="5" max="5" width="15.7109375" style="0" customWidth="1"/>
    <col min="7" max="7" width="19.28125" style="0" customWidth="1"/>
    <col min="9" max="9" width="15.57421875" style="0" customWidth="1"/>
    <col min="11" max="11" width="13.28125" style="0" customWidth="1"/>
    <col min="13" max="13" width="13.28125" style="0" customWidth="1"/>
  </cols>
  <sheetData>
    <row r="1" spans="4:6" ht="12.75">
      <c r="D1" s="5">
        <v>38718</v>
      </c>
      <c r="F1" t="s">
        <v>81</v>
      </c>
    </row>
    <row r="2" spans="2:12" ht="12.75">
      <c r="B2" s="1" t="s">
        <v>74</v>
      </c>
      <c r="C2" s="1" t="s">
        <v>75</v>
      </c>
      <c r="D2" s="1" t="s">
        <v>82</v>
      </c>
      <c r="E2" s="1" t="s">
        <v>76</v>
      </c>
      <c r="F2" s="1" t="s">
        <v>82</v>
      </c>
      <c r="G2" s="1" t="s">
        <v>77</v>
      </c>
      <c r="H2" s="1" t="s">
        <v>82</v>
      </c>
      <c r="I2" s="1" t="s">
        <v>78</v>
      </c>
      <c r="J2" s="1" t="s">
        <v>82</v>
      </c>
      <c r="K2" s="1" t="s">
        <v>79</v>
      </c>
      <c r="L2" s="1" t="s">
        <v>80</v>
      </c>
    </row>
    <row r="3" spans="2:12" ht="12.75">
      <c r="B3" s="2" t="s">
        <v>0</v>
      </c>
      <c r="C3" s="3">
        <v>21910</v>
      </c>
      <c r="D3" s="6">
        <f>+C3/$C$77</f>
        <v>0.006065186218656746</v>
      </c>
      <c r="E3" s="3">
        <v>21910</v>
      </c>
      <c r="F3" s="6">
        <f>+E3/$E$77</f>
        <v>0.010112982928398604</v>
      </c>
      <c r="G3" s="3">
        <v>254</v>
      </c>
      <c r="H3" s="6">
        <f>+G3/$G$77</f>
        <v>0.000485432254488815</v>
      </c>
      <c r="I3" s="3">
        <v>3073</v>
      </c>
      <c r="J3" s="6">
        <f>+I3/$I$77</f>
        <v>0.00226197381321823</v>
      </c>
      <c r="K3" s="3">
        <v>47147</v>
      </c>
      <c r="L3" s="6">
        <f>+K3/$K$77</f>
        <v>0.006154370305199175</v>
      </c>
    </row>
    <row r="4" spans="2:12" ht="12.75">
      <c r="B4" s="2" t="s">
        <v>1</v>
      </c>
      <c r="C4" s="3">
        <v>9091</v>
      </c>
      <c r="D4" s="6">
        <f aca="true" t="shared" si="0" ref="D4:D67">+C4/$C$77</f>
        <v>0.0025165955232226596</v>
      </c>
      <c r="E4" s="3">
        <v>9091</v>
      </c>
      <c r="F4" s="6">
        <f aca="true" t="shared" si="1" ref="F4:F67">+E4/$E$77</f>
        <v>0.004196126325973149</v>
      </c>
      <c r="G4" s="3">
        <v>312</v>
      </c>
      <c r="H4" s="6">
        <f aca="true" t="shared" si="2" ref="H4:H67">+G4/$G$77</f>
        <v>0.0005962789897657885</v>
      </c>
      <c r="I4" s="3">
        <v>29632</v>
      </c>
      <c r="J4" s="6">
        <f aca="true" t="shared" si="3" ref="J4:J67">+I4/$I$77</f>
        <v>0.021811522301751575</v>
      </c>
      <c r="K4" s="3">
        <v>48126</v>
      </c>
      <c r="L4" s="6">
        <f aca="true" t="shared" si="4" ref="L4:L67">+K4/$K$77</f>
        <v>0.006282164831442414</v>
      </c>
    </row>
    <row r="5" spans="2:12" ht="12.75">
      <c r="B5" s="2" t="s">
        <v>2</v>
      </c>
      <c r="C5" s="3">
        <v>612</v>
      </c>
      <c r="D5" s="6">
        <f t="shared" si="0"/>
        <v>0.00016941551646818475</v>
      </c>
      <c r="E5" s="3">
        <v>612</v>
      </c>
      <c r="F5" s="6">
        <f t="shared" si="1"/>
        <v>0.0002824803994605178</v>
      </c>
      <c r="G5" s="3">
        <v>0</v>
      </c>
      <c r="H5" s="6">
        <f t="shared" si="2"/>
        <v>0</v>
      </c>
      <c r="I5" s="3">
        <v>1402</v>
      </c>
      <c r="J5" s="6">
        <f t="shared" si="3"/>
        <v>0.0010319841477813077</v>
      </c>
      <c r="K5" s="3">
        <v>2626</v>
      </c>
      <c r="L5" s="6">
        <f t="shared" si="4"/>
        <v>0.00034278695190474544</v>
      </c>
    </row>
    <row r="6" spans="2:12" ht="12.75">
      <c r="B6" s="2" t="s">
        <v>3</v>
      </c>
      <c r="C6" s="3">
        <v>20208</v>
      </c>
      <c r="D6" s="6">
        <f t="shared" si="0"/>
        <v>0.005594033916322023</v>
      </c>
      <c r="E6" s="3">
        <v>20208</v>
      </c>
      <c r="F6" s="6">
        <f t="shared" si="1"/>
        <v>0.009327392013559059</v>
      </c>
      <c r="G6" s="3">
        <v>21493</v>
      </c>
      <c r="H6" s="6">
        <f t="shared" si="2"/>
        <v>0.04107636002255158</v>
      </c>
      <c r="I6" s="3">
        <v>22294</v>
      </c>
      <c r="J6" s="6">
        <f t="shared" si="3"/>
        <v>0.01641016732570362</v>
      </c>
      <c r="K6" s="3">
        <v>84203</v>
      </c>
      <c r="L6" s="6">
        <f t="shared" si="4"/>
        <v>0.01099150407891671</v>
      </c>
    </row>
    <row r="7" spans="2:12" ht="12.75">
      <c r="B7" s="2" t="s">
        <v>4</v>
      </c>
      <c r="C7" s="3">
        <v>0</v>
      </c>
      <c r="D7" s="6">
        <f t="shared" si="0"/>
        <v>0</v>
      </c>
      <c r="E7" s="3">
        <v>0</v>
      </c>
      <c r="F7" s="6">
        <f t="shared" si="1"/>
        <v>0</v>
      </c>
      <c r="G7" s="3">
        <v>0</v>
      </c>
      <c r="H7" s="6">
        <f t="shared" si="2"/>
        <v>0</v>
      </c>
      <c r="I7" s="3">
        <v>11756</v>
      </c>
      <c r="J7" s="6">
        <f t="shared" si="3"/>
        <v>0.00865335637754426</v>
      </c>
      <c r="K7" s="3">
        <v>11756</v>
      </c>
      <c r="L7" s="6">
        <f t="shared" si="4"/>
        <v>0.0015345786011394468</v>
      </c>
    </row>
    <row r="8" spans="2:12" ht="12.75">
      <c r="B8" s="2" t="s">
        <v>5</v>
      </c>
      <c r="C8" s="3">
        <v>70468</v>
      </c>
      <c r="D8" s="6">
        <f t="shared" si="0"/>
        <v>0.019507144794902034</v>
      </c>
      <c r="E8" s="3">
        <v>70468</v>
      </c>
      <c r="F8" s="6">
        <f t="shared" si="1"/>
        <v>0.032525864034614</v>
      </c>
      <c r="G8" s="3">
        <v>3269</v>
      </c>
      <c r="H8" s="6">
        <f t="shared" si="2"/>
        <v>0.006247551338283214</v>
      </c>
      <c r="I8" s="3">
        <v>8517</v>
      </c>
      <c r="J8" s="6">
        <f t="shared" si="3"/>
        <v>0.006269193285772751</v>
      </c>
      <c r="K8" s="3">
        <v>152722</v>
      </c>
      <c r="L8" s="6">
        <f t="shared" si="4"/>
        <v>0.01993568502239015</v>
      </c>
    </row>
    <row r="9" spans="2:12" ht="12.75">
      <c r="B9" s="2" t="s">
        <v>6</v>
      </c>
      <c r="C9" s="3">
        <v>0</v>
      </c>
      <c r="D9" s="6">
        <f t="shared" si="0"/>
        <v>0</v>
      </c>
      <c r="E9" s="3">
        <v>0</v>
      </c>
      <c r="F9" s="6">
        <f t="shared" si="1"/>
        <v>0</v>
      </c>
      <c r="G9" s="3">
        <v>0</v>
      </c>
      <c r="H9" s="6">
        <f t="shared" si="2"/>
        <v>0</v>
      </c>
      <c r="I9" s="3">
        <v>2607</v>
      </c>
      <c r="J9" s="6">
        <f t="shared" si="3"/>
        <v>0.0019189605372795073</v>
      </c>
      <c r="K9" s="3">
        <v>2607</v>
      </c>
      <c r="L9" s="6">
        <f t="shared" si="4"/>
        <v>0.00034030677213087255</v>
      </c>
    </row>
    <row r="10" spans="2:12" ht="12.75">
      <c r="B10" s="2" t="s">
        <v>7</v>
      </c>
      <c r="C10" s="3">
        <v>12131</v>
      </c>
      <c r="D10" s="6">
        <f t="shared" si="0"/>
        <v>0.0033581366507770415</v>
      </c>
      <c r="E10" s="3">
        <v>12131</v>
      </c>
      <c r="F10" s="6">
        <f t="shared" si="1"/>
        <v>0.005599296937672454</v>
      </c>
      <c r="G10" s="3">
        <v>564</v>
      </c>
      <c r="H10" s="6">
        <f t="shared" si="2"/>
        <v>0.0010778889430381562</v>
      </c>
      <c r="I10" s="3">
        <v>5063</v>
      </c>
      <c r="J10" s="6">
        <f t="shared" si="3"/>
        <v>0.0037267729958750076</v>
      </c>
      <c r="K10" s="3">
        <v>29889</v>
      </c>
      <c r="L10" s="6">
        <f t="shared" si="4"/>
        <v>0.003901583855857173</v>
      </c>
    </row>
    <row r="11" spans="2:12" ht="12.75">
      <c r="B11" s="2" t="s">
        <v>8</v>
      </c>
      <c r="C11" s="3">
        <v>0</v>
      </c>
      <c r="D11" s="6">
        <f t="shared" si="0"/>
        <v>0</v>
      </c>
      <c r="E11" s="3">
        <v>0</v>
      </c>
      <c r="F11" s="6">
        <f t="shared" si="1"/>
        <v>0</v>
      </c>
      <c r="G11" s="3">
        <v>0</v>
      </c>
      <c r="H11" s="6">
        <f t="shared" si="2"/>
        <v>0</v>
      </c>
      <c r="I11" s="3">
        <v>618</v>
      </c>
      <c r="J11" s="6">
        <f t="shared" si="3"/>
        <v>0.0004548974346140144</v>
      </c>
      <c r="K11" s="3">
        <v>618</v>
      </c>
      <c r="L11" s="6">
        <f t="shared" si="4"/>
        <v>8.067111053965448E-05</v>
      </c>
    </row>
    <row r="12" spans="2:12" ht="12.75">
      <c r="B12" s="2" t="s">
        <v>9</v>
      </c>
      <c r="C12" s="3">
        <v>131</v>
      </c>
      <c r="D12" s="6">
        <f t="shared" si="0"/>
        <v>3.6263778851850006E-05</v>
      </c>
      <c r="E12" s="3">
        <v>131</v>
      </c>
      <c r="F12" s="6">
        <f t="shared" si="1"/>
        <v>6.046557570151607E-05</v>
      </c>
      <c r="G12" s="3">
        <v>0</v>
      </c>
      <c r="H12" s="6">
        <f t="shared" si="2"/>
        <v>0</v>
      </c>
      <c r="I12" s="3">
        <v>1186</v>
      </c>
      <c r="J12" s="6">
        <f t="shared" si="3"/>
        <v>0.0008729908696637881</v>
      </c>
      <c r="K12" s="3">
        <v>1448</v>
      </c>
      <c r="L12" s="6">
        <f t="shared" si="4"/>
        <v>0.00018901580592462733</v>
      </c>
    </row>
    <row r="13" spans="2:12" ht="12.75">
      <c r="B13" s="2" t="s">
        <v>10</v>
      </c>
      <c r="C13" s="3">
        <v>299</v>
      </c>
      <c r="D13" s="6">
        <f t="shared" si="0"/>
        <v>8.276999905880268E-05</v>
      </c>
      <c r="E13" s="3">
        <v>299</v>
      </c>
      <c r="F13" s="6">
        <f t="shared" si="1"/>
        <v>0.0001380092147691092</v>
      </c>
      <c r="G13" s="3">
        <v>0</v>
      </c>
      <c r="H13" s="6">
        <f t="shared" si="2"/>
        <v>0</v>
      </c>
      <c r="I13" s="3">
        <v>1131</v>
      </c>
      <c r="J13" s="6">
        <f t="shared" si="3"/>
        <v>0.0008325064701431234</v>
      </c>
      <c r="K13" s="3">
        <v>1729</v>
      </c>
      <c r="L13" s="6">
        <f t="shared" si="4"/>
        <v>0.0002256963594224314</v>
      </c>
    </row>
    <row r="14" spans="2:12" ht="12.75">
      <c r="B14" s="2" t="s">
        <v>11</v>
      </c>
      <c r="C14" s="3">
        <v>37733</v>
      </c>
      <c r="D14" s="6">
        <f t="shared" si="0"/>
        <v>0.010445352423029438</v>
      </c>
      <c r="E14" s="3">
        <v>37733</v>
      </c>
      <c r="F14" s="6">
        <f t="shared" si="1"/>
        <v>0.01741639364843745</v>
      </c>
      <c r="G14" s="3">
        <v>0</v>
      </c>
      <c r="H14" s="6">
        <f t="shared" si="2"/>
        <v>0</v>
      </c>
      <c r="I14" s="3">
        <v>12082</v>
      </c>
      <c r="J14" s="6">
        <f t="shared" si="3"/>
        <v>0.00889331845470311</v>
      </c>
      <c r="K14" s="3">
        <v>87548</v>
      </c>
      <c r="L14" s="6">
        <f t="shared" si="4"/>
        <v>0.011428146254895908</v>
      </c>
    </row>
    <row r="15" spans="2:12" ht="12.75">
      <c r="B15" s="2" t="s">
        <v>12</v>
      </c>
      <c r="C15" s="3">
        <v>0</v>
      </c>
      <c r="D15" s="6">
        <f t="shared" si="0"/>
        <v>0</v>
      </c>
      <c r="E15" s="3">
        <v>0</v>
      </c>
      <c r="F15" s="6">
        <f t="shared" si="1"/>
        <v>0</v>
      </c>
      <c r="G15" s="3">
        <v>0</v>
      </c>
      <c r="H15" s="6">
        <f t="shared" si="2"/>
        <v>0</v>
      </c>
      <c r="I15" s="3">
        <v>0</v>
      </c>
      <c r="J15" s="6">
        <f t="shared" si="3"/>
        <v>0</v>
      </c>
      <c r="K15" s="3">
        <v>0</v>
      </c>
      <c r="L15" s="6">
        <f t="shared" si="4"/>
        <v>0</v>
      </c>
    </row>
    <row r="16" spans="2:12" ht="12.75">
      <c r="B16" s="2" t="s">
        <v>13</v>
      </c>
      <c r="C16" s="3">
        <v>0</v>
      </c>
      <c r="D16" s="6">
        <f t="shared" si="0"/>
        <v>0</v>
      </c>
      <c r="E16" s="3">
        <v>0</v>
      </c>
      <c r="F16" s="6">
        <f t="shared" si="1"/>
        <v>0</v>
      </c>
      <c r="G16" s="3">
        <v>0</v>
      </c>
      <c r="H16" s="6">
        <f t="shared" si="2"/>
        <v>0</v>
      </c>
      <c r="I16" s="3">
        <v>948</v>
      </c>
      <c r="J16" s="6">
        <f t="shared" si="3"/>
        <v>0.0006978038317380027</v>
      </c>
      <c r="K16" s="3">
        <v>948</v>
      </c>
      <c r="L16" s="6">
        <f t="shared" si="4"/>
        <v>0.0001237479171384991</v>
      </c>
    </row>
    <row r="17" spans="2:12" ht="12.75">
      <c r="B17" s="2" t="s">
        <v>14</v>
      </c>
      <c r="C17" s="3">
        <v>11449</v>
      </c>
      <c r="D17" s="6">
        <f t="shared" si="0"/>
        <v>0.0031693435425559596</v>
      </c>
      <c r="E17" s="3">
        <v>11449</v>
      </c>
      <c r="F17" s="6">
        <f t="shared" si="1"/>
        <v>0.005284506688600439</v>
      </c>
      <c r="G17" s="3">
        <v>1521</v>
      </c>
      <c r="H17" s="6">
        <f t="shared" si="2"/>
        <v>0.002906860075108219</v>
      </c>
      <c r="I17" s="3">
        <v>52011</v>
      </c>
      <c r="J17" s="6">
        <f t="shared" si="3"/>
        <v>0.0382842564267144</v>
      </c>
      <c r="K17" s="3">
        <v>76430</v>
      </c>
      <c r="L17" s="6">
        <f t="shared" si="4"/>
        <v>0.00997684947984756</v>
      </c>
    </row>
    <row r="18" spans="2:12" ht="12.75">
      <c r="B18" s="2" t="s">
        <v>15</v>
      </c>
      <c r="C18" s="3">
        <v>19894</v>
      </c>
      <c r="D18" s="6">
        <f t="shared" si="0"/>
        <v>0.005507111576173313</v>
      </c>
      <c r="E18" s="3">
        <v>19894</v>
      </c>
      <c r="F18" s="6">
        <f t="shared" si="1"/>
        <v>0.009182459259587486</v>
      </c>
      <c r="G18" s="3">
        <v>21368</v>
      </c>
      <c r="H18" s="6">
        <f t="shared" si="2"/>
        <v>0.04083746619652362</v>
      </c>
      <c r="I18" s="3">
        <v>0</v>
      </c>
      <c r="J18" s="6">
        <f t="shared" si="3"/>
        <v>0</v>
      </c>
      <c r="K18" s="3">
        <v>61156</v>
      </c>
      <c r="L18" s="6">
        <f t="shared" si="4"/>
        <v>0.007983046013208915</v>
      </c>
    </row>
    <row r="19" spans="2:12" ht="12.75">
      <c r="B19" s="2" t="s">
        <v>16</v>
      </c>
      <c r="C19" s="3">
        <v>18699</v>
      </c>
      <c r="D19" s="6">
        <f t="shared" si="0"/>
        <v>0.00517630840267743</v>
      </c>
      <c r="E19" s="3">
        <v>18699</v>
      </c>
      <c r="F19" s="6">
        <f t="shared" si="1"/>
        <v>0.008630883969791213</v>
      </c>
      <c r="G19" s="3">
        <v>5043</v>
      </c>
      <c r="H19" s="6">
        <f t="shared" si="2"/>
        <v>0.009637932517272024</v>
      </c>
      <c r="I19" s="3">
        <v>45844</v>
      </c>
      <c r="J19" s="6">
        <f t="shared" si="3"/>
        <v>0.03374485112046096</v>
      </c>
      <c r="K19" s="3">
        <v>88285</v>
      </c>
      <c r="L19" s="6">
        <f t="shared" si="4"/>
        <v>0.01152435112296666</v>
      </c>
    </row>
    <row r="20" spans="2:12" ht="12.75">
      <c r="B20" s="2" t="s">
        <v>17</v>
      </c>
      <c r="C20" s="3">
        <v>196</v>
      </c>
      <c r="D20" s="6">
        <f t="shared" si="0"/>
        <v>5.425725690811146E-05</v>
      </c>
      <c r="E20" s="3">
        <v>196</v>
      </c>
      <c r="F20" s="6">
        <f t="shared" si="1"/>
        <v>9.046757891219199E-05</v>
      </c>
      <c r="G20" s="3">
        <v>0</v>
      </c>
      <c r="H20" s="6">
        <f t="shared" si="2"/>
        <v>0</v>
      </c>
      <c r="I20" s="3">
        <v>3432</v>
      </c>
      <c r="J20" s="6">
        <f t="shared" si="3"/>
        <v>0.002526226530089478</v>
      </c>
      <c r="K20" s="3">
        <v>3824</v>
      </c>
      <c r="L20" s="6">
        <f t="shared" si="4"/>
        <v>0.0004991688134363087</v>
      </c>
    </row>
    <row r="21" spans="2:12" ht="12.75">
      <c r="B21" s="2" t="s">
        <v>18</v>
      </c>
      <c r="C21" s="3">
        <v>320850</v>
      </c>
      <c r="D21" s="6">
        <f t="shared" si="0"/>
        <v>0.0888185759130998</v>
      </c>
      <c r="E21" s="3">
        <v>320850</v>
      </c>
      <c r="F21" s="6">
        <f t="shared" si="1"/>
        <v>0.14809450354069795</v>
      </c>
      <c r="G21" s="3">
        <v>45739</v>
      </c>
      <c r="H21" s="6">
        <f t="shared" si="2"/>
        <v>0.08741411766954295</v>
      </c>
      <c r="I21" s="3">
        <v>37908</v>
      </c>
      <c r="J21" s="6">
        <f t="shared" si="3"/>
        <v>0.027903320309624686</v>
      </c>
      <c r="K21" s="3">
        <v>725347</v>
      </c>
      <c r="L21" s="6">
        <f t="shared" si="4"/>
        <v>0.09468373465470349</v>
      </c>
    </row>
    <row r="22" spans="2:12" ht="12.75">
      <c r="B22" s="2" t="s">
        <v>19</v>
      </c>
      <c r="C22" s="3">
        <v>0</v>
      </c>
      <c r="D22" s="6">
        <f t="shared" si="0"/>
        <v>0</v>
      </c>
      <c r="E22" s="3">
        <v>0</v>
      </c>
      <c r="F22" s="6">
        <f t="shared" si="1"/>
        <v>0</v>
      </c>
      <c r="G22" s="3">
        <v>0</v>
      </c>
      <c r="H22" s="6">
        <f t="shared" si="2"/>
        <v>0</v>
      </c>
      <c r="I22" s="3">
        <v>2280</v>
      </c>
      <c r="J22" s="6">
        <f t="shared" si="3"/>
        <v>0.0016782623801293733</v>
      </c>
      <c r="K22" s="3">
        <v>2280</v>
      </c>
      <c r="L22" s="6">
        <f t="shared" si="4"/>
        <v>0.0002976215728647447</v>
      </c>
    </row>
    <row r="23" spans="2:12" ht="12.75">
      <c r="B23" s="2" t="s">
        <v>20</v>
      </c>
      <c r="C23" s="3">
        <v>11955</v>
      </c>
      <c r="D23" s="6">
        <f t="shared" si="0"/>
        <v>0.003309415848655472</v>
      </c>
      <c r="E23" s="3">
        <v>11955</v>
      </c>
      <c r="F23" s="6">
        <f t="shared" si="1"/>
        <v>0.0055180607443635465</v>
      </c>
      <c r="G23" s="3">
        <v>0</v>
      </c>
      <c r="H23" s="6">
        <f t="shared" si="2"/>
        <v>0</v>
      </c>
      <c r="I23" s="3">
        <v>2056</v>
      </c>
      <c r="J23" s="6">
        <f t="shared" si="3"/>
        <v>0.0015133804620815754</v>
      </c>
      <c r="K23" s="3">
        <v>25966</v>
      </c>
      <c r="L23" s="6">
        <f t="shared" si="4"/>
        <v>0.003389492000441211</v>
      </c>
    </row>
    <row r="24" spans="2:12" ht="12.75">
      <c r="B24" s="2" t="s">
        <v>21</v>
      </c>
      <c r="C24" s="3">
        <v>31410</v>
      </c>
      <c r="D24" s="6">
        <f t="shared" si="0"/>
        <v>0.008695002242264188</v>
      </c>
      <c r="E24" s="3">
        <v>31410</v>
      </c>
      <c r="F24" s="6">
        <f t="shared" si="1"/>
        <v>0.01449789108995893</v>
      </c>
      <c r="G24" s="3">
        <v>2875</v>
      </c>
      <c r="H24" s="6">
        <f t="shared" si="2"/>
        <v>0.005494557998643083</v>
      </c>
      <c r="I24" s="3">
        <v>11135</v>
      </c>
      <c r="J24" s="6">
        <f t="shared" si="3"/>
        <v>0.008196250702956391</v>
      </c>
      <c r="K24" s="3">
        <v>76830</v>
      </c>
      <c r="L24" s="6">
        <f t="shared" si="4"/>
        <v>0.010029063790876463</v>
      </c>
    </row>
    <row r="25" spans="2:12" ht="12.75">
      <c r="B25" s="2" t="s">
        <v>22</v>
      </c>
      <c r="C25" s="3">
        <v>262620</v>
      </c>
      <c r="D25" s="6">
        <f t="shared" si="0"/>
        <v>0.07269918780208282</v>
      </c>
      <c r="E25" s="3">
        <v>262620</v>
      </c>
      <c r="F25" s="6">
        <f t="shared" si="1"/>
        <v>0.12121732435673398</v>
      </c>
      <c r="G25" s="3">
        <v>125042</v>
      </c>
      <c r="H25" s="6">
        <f t="shared" si="2"/>
        <v>0.23897409435350553</v>
      </c>
      <c r="I25" s="3">
        <v>37574</v>
      </c>
      <c r="J25" s="6">
        <f t="shared" si="3"/>
        <v>0.02765746959253556</v>
      </c>
      <c r="K25" s="3">
        <v>687856</v>
      </c>
      <c r="L25" s="6">
        <f t="shared" si="4"/>
        <v>0.08978981781774203</v>
      </c>
    </row>
    <row r="26" spans="2:12" ht="12.75">
      <c r="B26" s="2" t="s">
        <v>23</v>
      </c>
      <c r="C26" s="3">
        <v>93561</v>
      </c>
      <c r="D26" s="6">
        <f t="shared" si="0"/>
        <v>0.025899812314182737</v>
      </c>
      <c r="E26" s="3">
        <v>93561</v>
      </c>
      <c r="F26" s="6">
        <f t="shared" si="1"/>
        <v>0.043184883421446905</v>
      </c>
      <c r="G26" s="3">
        <v>17954</v>
      </c>
      <c r="H26" s="6">
        <f t="shared" si="2"/>
        <v>0.03431279802004797</v>
      </c>
      <c r="I26" s="3">
        <v>105199</v>
      </c>
      <c r="J26" s="6">
        <f t="shared" si="3"/>
        <v>0.07743487900317103</v>
      </c>
      <c r="K26" s="3">
        <v>310275</v>
      </c>
      <c r="L26" s="6">
        <f t="shared" si="4"/>
        <v>0.04050198838623187</v>
      </c>
    </row>
    <row r="27" spans="2:12" ht="12.75">
      <c r="B27" s="2" t="s">
        <v>24</v>
      </c>
      <c r="C27" s="3">
        <v>98790</v>
      </c>
      <c r="D27" s="6">
        <f t="shared" si="0"/>
        <v>0.02734731841812414</v>
      </c>
      <c r="E27" s="3">
        <v>98790</v>
      </c>
      <c r="F27" s="6">
        <f t="shared" si="1"/>
        <v>0.045598429187425744</v>
      </c>
      <c r="G27" s="3">
        <v>45523</v>
      </c>
      <c r="H27" s="6">
        <f t="shared" si="2"/>
        <v>0.08700130913816663</v>
      </c>
      <c r="I27" s="3">
        <v>67981</v>
      </c>
      <c r="J27" s="6">
        <f t="shared" si="3"/>
        <v>0.050039453887532864</v>
      </c>
      <c r="K27" s="3">
        <v>311084</v>
      </c>
      <c r="L27" s="6">
        <f t="shared" si="4"/>
        <v>0.04060759183028782</v>
      </c>
    </row>
    <row r="28" spans="2:12" ht="12.75">
      <c r="B28" s="2" t="s">
        <v>25</v>
      </c>
      <c r="C28" s="3">
        <v>108791</v>
      </c>
      <c r="D28" s="6">
        <f t="shared" si="0"/>
        <v>0.030115822634134457</v>
      </c>
      <c r="E28" s="3">
        <v>108791</v>
      </c>
      <c r="F28" s="6">
        <f t="shared" si="1"/>
        <v>0.05021458355834836</v>
      </c>
      <c r="G28" s="3">
        <v>52166</v>
      </c>
      <c r="H28" s="6">
        <f t="shared" si="2"/>
        <v>0.09969708262859654</v>
      </c>
      <c r="I28" s="3">
        <v>90031</v>
      </c>
      <c r="J28" s="6">
        <f t="shared" si="3"/>
        <v>0.06627001769536299</v>
      </c>
      <c r="K28" s="3">
        <v>359779</v>
      </c>
      <c r="L28" s="6">
        <f t="shared" si="4"/>
        <v>0.04696403151916885</v>
      </c>
    </row>
    <row r="29" spans="2:12" ht="12.75">
      <c r="B29" s="2" t="s">
        <v>26</v>
      </c>
      <c r="C29" s="3">
        <v>3142</v>
      </c>
      <c r="D29" s="6">
        <f t="shared" si="0"/>
        <v>0.0008697770469657459</v>
      </c>
      <c r="E29" s="3">
        <v>3142</v>
      </c>
      <c r="F29" s="6">
        <f t="shared" si="1"/>
        <v>0.0014502506782760572</v>
      </c>
      <c r="G29" s="3">
        <v>0</v>
      </c>
      <c r="H29" s="6">
        <f t="shared" si="2"/>
        <v>0</v>
      </c>
      <c r="I29" s="3">
        <v>24327</v>
      </c>
      <c r="J29" s="6">
        <f t="shared" si="3"/>
        <v>0.017906617947985645</v>
      </c>
      <c r="K29" s="3">
        <v>30611</v>
      </c>
      <c r="L29" s="6">
        <f t="shared" si="4"/>
        <v>0.003995830687264342</v>
      </c>
    </row>
    <row r="30" spans="2:12" ht="12.75">
      <c r="B30" s="2" t="s">
        <v>27</v>
      </c>
      <c r="C30" s="3">
        <v>8600</v>
      </c>
      <c r="D30" s="6">
        <f t="shared" si="0"/>
        <v>0.002380675558213054</v>
      </c>
      <c r="E30" s="3">
        <v>8600</v>
      </c>
      <c r="F30" s="6">
        <f t="shared" si="1"/>
        <v>0.003969495809412506</v>
      </c>
      <c r="G30" s="3">
        <v>197</v>
      </c>
      <c r="H30" s="6">
        <f t="shared" si="2"/>
        <v>0.00037649666982006517</v>
      </c>
      <c r="I30" s="3">
        <v>237</v>
      </c>
      <c r="J30" s="6">
        <f t="shared" si="3"/>
        <v>0.00017445095793450067</v>
      </c>
      <c r="K30" s="3">
        <v>17634</v>
      </c>
      <c r="L30" s="6">
        <f t="shared" si="4"/>
        <v>0.0023018679017091704</v>
      </c>
    </row>
    <row r="31" spans="2:12" ht="12.75">
      <c r="B31" s="2" t="s">
        <v>28</v>
      </c>
      <c r="C31" s="3">
        <v>4834</v>
      </c>
      <c r="D31" s="6">
        <f t="shared" si="0"/>
        <v>0.001338161121907198</v>
      </c>
      <c r="E31" s="3">
        <v>4834</v>
      </c>
      <c r="F31" s="6">
        <f t="shared" si="1"/>
        <v>0.0022312259003139595</v>
      </c>
      <c r="G31" s="3">
        <v>0</v>
      </c>
      <c r="H31" s="6">
        <f t="shared" si="2"/>
        <v>0</v>
      </c>
      <c r="I31" s="3">
        <v>8990</v>
      </c>
      <c r="J31" s="6">
        <f t="shared" si="3"/>
        <v>0.006617359121650468</v>
      </c>
      <c r="K31" s="3">
        <v>18658</v>
      </c>
      <c r="L31" s="6">
        <f t="shared" si="4"/>
        <v>0.002435536537943161</v>
      </c>
    </row>
    <row r="32" spans="2:12" ht="12.75">
      <c r="B32" s="2" t="s">
        <v>29</v>
      </c>
      <c r="C32" s="3">
        <v>7466</v>
      </c>
      <c r="D32" s="6">
        <f t="shared" si="0"/>
        <v>0.0020667585718161232</v>
      </c>
      <c r="E32" s="3">
        <v>7466</v>
      </c>
      <c r="F32" s="6">
        <f t="shared" si="1"/>
        <v>0.003446076245706252</v>
      </c>
      <c r="G32" s="3">
        <v>0</v>
      </c>
      <c r="H32" s="6">
        <f t="shared" si="2"/>
        <v>0</v>
      </c>
      <c r="I32" s="3">
        <v>3368</v>
      </c>
      <c r="J32" s="6">
        <f t="shared" si="3"/>
        <v>0.00247911741064725</v>
      </c>
      <c r="K32" s="3">
        <v>18300</v>
      </c>
      <c r="L32" s="6">
        <f t="shared" si="4"/>
        <v>0.002388804729572293</v>
      </c>
    </row>
    <row r="33" spans="2:12" ht="12.75">
      <c r="B33" s="2" t="s">
        <v>30</v>
      </c>
      <c r="C33" s="3">
        <v>1011847</v>
      </c>
      <c r="D33" s="6">
        <f t="shared" si="0"/>
        <v>0.2801022583199074</v>
      </c>
      <c r="E33" s="3">
        <v>0</v>
      </c>
      <c r="F33" s="6">
        <f t="shared" si="1"/>
        <v>0</v>
      </c>
      <c r="G33" s="3">
        <v>0</v>
      </c>
      <c r="H33" s="6">
        <f t="shared" si="2"/>
        <v>0</v>
      </c>
      <c r="I33" s="3">
        <v>0</v>
      </c>
      <c r="J33" s="6">
        <f t="shared" si="3"/>
        <v>0</v>
      </c>
      <c r="K33" s="3">
        <v>1011847</v>
      </c>
      <c r="L33" s="6">
        <f t="shared" si="4"/>
        <v>0.13208223492915497</v>
      </c>
    </row>
    <row r="34" spans="2:12" ht="12.75">
      <c r="B34" s="2" t="s">
        <v>31</v>
      </c>
      <c r="C34" s="3">
        <v>380839</v>
      </c>
      <c r="D34" s="6">
        <f t="shared" si="0"/>
        <v>0.10542489522259317</v>
      </c>
      <c r="E34" s="3">
        <v>0</v>
      </c>
      <c r="F34" s="6">
        <f t="shared" si="1"/>
        <v>0</v>
      </c>
      <c r="G34" s="3">
        <v>0</v>
      </c>
      <c r="H34" s="6">
        <f t="shared" si="2"/>
        <v>0</v>
      </c>
      <c r="I34" s="3">
        <v>0</v>
      </c>
      <c r="J34" s="6">
        <f t="shared" si="3"/>
        <v>0</v>
      </c>
      <c r="K34" s="3">
        <v>380839</v>
      </c>
      <c r="L34" s="6">
        <f t="shared" si="4"/>
        <v>0.049713114994840574</v>
      </c>
    </row>
    <row r="35" spans="2:12" ht="12.75">
      <c r="B35" s="2" t="s">
        <v>32</v>
      </c>
      <c r="C35" s="3">
        <v>58768</v>
      </c>
      <c r="D35" s="6">
        <f t="shared" si="0"/>
        <v>0.01626831874477497</v>
      </c>
      <c r="E35" s="3">
        <v>5556</v>
      </c>
      <c r="F35" s="6">
        <f t="shared" si="1"/>
        <v>0.0025644789205925443</v>
      </c>
      <c r="G35" s="3">
        <v>3168</v>
      </c>
      <c r="H35" s="6">
        <f t="shared" si="2"/>
        <v>0.006054525126852622</v>
      </c>
      <c r="I35" s="3">
        <v>18651</v>
      </c>
      <c r="J35" s="6">
        <f t="shared" si="3"/>
        <v>0.013728627917453046</v>
      </c>
      <c r="K35" s="3">
        <v>86143</v>
      </c>
      <c r="L35" s="6">
        <f t="shared" si="4"/>
        <v>0.011244743487406887</v>
      </c>
    </row>
    <row r="36" spans="2:12" ht="12.75">
      <c r="B36" s="2" t="s">
        <v>33</v>
      </c>
      <c r="C36" s="3">
        <v>66630</v>
      </c>
      <c r="D36" s="6">
        <f t="shared" si="0"/>
        <v>0.018444699121364625</v>
      </c>
      <c r="E36" s="3">
        <v>66630</v>
      </c>
      <c r="F36" s="6">
        <f t="shared" si="1"/>
        <v>0.03075436113734363</v>
      </c>
      <c r="G36" s="3">
        <v>7057</v>
      </c>
      <c r="H36" s="6">
        <f t="shared" si="2"/>
        <v>0.013486989842234518</v>
      </c>
      <c r="I36" s="3">
        <v>8132</v>
      </c>
      <c r="J36" s="6">
        <f t="shared" si="3"/>
        <v>0.005985802489128098</v>
      </c>
      <c r="K36" s="3">
        <v>148449</v>
      </c>
      <c r="L36" s="6">
        <f t="shared" si="4"/>
        <v>0.019377905644823896</v>
      </c>
    </row>
    <row r="37" spans="2:12" ht="12.75">
      <c r="B37" s="2" t="s">
        <v>34</v>
      </c>
      <c r="C37" s="3">
        <v>15725</v>
      </c>
      <c r="D37" s="6">
        <f t="shared" si="0"/>
        <v>0.004353037575918636</v>
      </c>
      <c r="E37" s="3">
        <v>15725</v>
      </c>
      <c r="F37" s="6">
        <f t="shared" si="1"/>
        <v>0.00725817693058275</v>
      </c>
      <c r="G37" s="3">
        <v>2079</v>
      </c>
      <c r="H37" s="6">
        <f t="shared" si="2"/>
        <v>0.003973282114497033</v>
      </c>
      <c r="I37" s="3">
        <v>41350</v>
      </c>
      <c r="J37" s="6">
        <f t="shared" si="3"/>
        <v>0.030436907639627014</v>
      </c>
      <c r="K37" s="3">
        <v>74879</v>
      </c>
      <c r="L37" s="6">
        <f t="shared" si="4"/>
        <v>0.00977438848883299</v>
      </c>
    </row>
    <row r="38" spans="2:12" ht="12.75">
      <c r="B38" s="2" t="s">
        <v>35</v>
      </c>
      <c r="C38" s="3">
        <v>11262</v>
      </c>
      <c r="D38" s="6">
        <f t="shared" si="0"/>
        <v>0.003117577690301792</v>
      </c>
      <c r="E38" s="3">
        <v>11262</v>
      </c>
      <c r="F38" s="6">
        <f t="shared" si="1"/>
        <v>0.005198193233209725</v>
      </c>
      <c r="G38" s="3">
        <v>173</v>
      </c>
      <c r="H38" s="6">
        <f t="shared" si="2"/>
        <v>0.00033062905522269684</v>
      </c>
      <c r="I38" s="3">
        <v>23837</v>
      </c>
      <c r="J38" s="6">
        <f t="shared" si="3"/>
        <v>0.017545938752256084</v>
      </c>
      <c r="K38" s="3">
        <v>46534</v>
      </c>
      <c r="L38" s="6">
        <f t="shared" si="4"/>
        <v>0.0060743518735473815</v>
      </c>
    </row>
    <row r="39" spans="2:12" ht="12.75">
      <c r="B39" s="2" t="s">
        <v>36</v>
      </c>
      <c r="C39" s="3">
        <v>6726</v>
      </c>
      <c r="D39" s="6">
        <f t="shared" si="0"/>
        <v>0.0018619097447140698</v>
      </c>
      <c r="E39" s="3">
        <v>6726</v>
      </c>
      <c r="F39" s="6">
        <f t="shared" si="1"/>
        <v>0.0031045149783847105</v>
      </c>
      <c r="G39" s="3">
        <v>0</v>
      </c>
      <c r="H39" s="6">
        <f t="shared" si="2"/>
        <v>0</v>
      </c>
      <c r="I39" s="3">
        <v>15986</v>
      </c>
      <c r="J39" s="6">
        <f t="shared" si="3"/>
        <v>0.01176697474067902</v>
      </c>
      <c r="K39" s="3">
        <v>29438</v>
      </c>
      <c r="L39" s="6">
        <f t="shared" si="4"/>
        <v>0.0038427122201720853</v>
      </c>
    </row>
    <row r="40" spans="2:12" ht="12.75">
      <c r="B40" s="2" t="s">
        <v>37</v>
      </c>
      <c r="C40" s="3">
        <v>8847</v>
      </c>
      <c r="D40" s="6">
        <f t="shared" si="0"/>
        <v>0.0024490507748268476</v>
      </c>
      <c r="E40" s="3">
        <v>8847</v>
      </c>
      <c r="F40" s="6">
        <f t="shared" si="1"/>
        <v>0.004083503421613074</v>
      </c>
      <c r="G40" s="3">
        <v>360</v>
      </c>
      <c r="H40" s="6">
        <f t="shared" si="2"/>
        <v>0.0006880142189605252</v>
      </c>
      <c r="I40" s="3">
        <v>27174</v>
      </c>
      <c r="J40" s="6">
        <f t="shared" si="3"/>
        <v>0.020002237683173506</v>
      </c>
      <c r="K40" s="3">
        <v>45228</v>
      </c>
      <c r="L40" s="6">
        <f t="shared" si="4"/>
        <v>0.005903872148038014</v>
      </c>
    </row>
    <row r="41" spans="2:12" ht="12.75">
      <c r="B41" s="2" t="s">
        <v>38</v>
      </c>
      <c r="C41" s="3">
        <v>1097</v>
      </c>
      <c r="D41" s="6">
        <f t="shared" si="0"/>
        <v>0.0003036745450418279</v>
      </c>
      <c r="E41" s="3">
        <v>1097</v>
      </c>
      <c r="F41" s="6">
        <f t="shared" si="1"/>
        <v>0.0005063415003401765</v>
      </c>
      <c r="G41" s="3">
        <v>0</v>
      </c>
      <c r="H41" s="6">
        <f t="shared" si="2"/>
        <v>0</v>
      </c>
      <c r="I41" s="3">
        <v>103</v>
      </c>
      <c r="J41" s="6">
        <f t="shared" si="3"/>
        <v>7.581623910233573E-05</v>
      </c>
      <c r="K41" s="3">
        <v>2297</v>
      </c>
      <c r="L41" s="6">
        <f t="shared" si="4"/>
        <v>0.00029984068108347304</v>
      </c>
    </row>
    <row r="42" spans="2:12" ht="12.75">
      <c r="B42" s="2" t="s">
        <v>39</v>
      </c>
      <c r="C42" s="3">
        <v>162932</v>
      </c>
      <c r="D42" s="6">
        <f t="shared" si="0"/>
        <v>0.04510328256404294</v>
      </c>
      <c r="E42" s="3">
        <v>162932</v>
      </c>
      <c r="F42" s="6">
        <f t="shared" si="1"/>
        <v>0.07520440595572074</v>
      </c>
      <c r="G42" s="3">
        <v>50819</v>
      </c>
      <c r="H42" s="6">
        <f t="shared" si="2"/>
        <v>0.09712276275931925</v>
      </c>
      <c r="I42" s="3">
        <v>28901</v>
      </c>
      <c r="J42" s="6">
        <f t="shared" si="3"/>
        <v>0.021273447828122377</v>
      </c>
      <c r="K42" s="3">
        <v>405584</v>
      </c>
      <c r="L42" s="6">
        <f t="shared" si="4"/>
        <v>0.05294322281086606</v>
      </c>
    </row>
    <row r="43" spans="2:12" ht="12.75">
      <c r="B43" s="2" t="s">
        <v>40</v>
      </c>
      <c r="C43" s="3">
        <v>207</v>
      </c>
      <c r="D43" s="6">
        <f t="shared" si="0"/>
        <v>5.730230704070955E-05</v>
      </c>
      <c r="E43" s="3">
        <v>207</v>
      </c>
      <c r="F43" s="6">
        <f t="shared" si="1"/>
        <v>9.554484099399868E-05</v>
      </c>
      <c r="G43" s="3">
        <v>0</v>
      </c>
      <c r="H43" s="6">
        <f t="shared" si="2"/>
        <v>0</v>
      </c>
      <c r="I43" s="3">
        <v>0</v>
      </c>
      <c r="J43" s="6">
        <f t="shared" si="3"/>
        <v>0</v>
      </c>
      <c r="K43" s="3">
        <v>414</v>
      </c>
      <c r="L43" s="6">
        <f t="shared" si="4"/>
        <v>5.404181191491417E-05</v>
      </c>
    </row>
    <row r="44" spans="2:12" ht="12.75">
      <c r="B44" s="2" t="s">
        <v>41</v>
      </c>
      <c r="C44" s="3">
        <v>4376</v>
      </c>
      <c r="D44" s="6">
        <f t="shared" si="0"/>
        <v>0.0012113763072953865</v>
      </c>
      <c r="E44" s="3">
        <v>4376</v>
      </c>
      <c r="F44" s="6">
        <f t="shared" si="1"/>
        <v>0.0020198271699987352</v>
      </c>
      <c r="G44" s="3">
        <v>8088</v>
      </c>
      <c r="H44" s="6">
        <f t="shared" si="2"/>
        <v>0.015457386119313132</v>
      </c>
      <c r="I44" s="3">
        <v>0</v>
      </c>
      <c r="J44" s="6">
        <f t="shared" si="3"/>
        <v>0</v>
      </c>
      <c r="K44" s="3">
        <v>16840</v>
      </c>
      <c r="L44" s="6">
        <f t="shared" si="4"/>
        <v>0.0021982224943167985</v>
      </c>
    </row>
    <row r="45" spans="2:12" ht="12.75">
      <c r="B45" s="2" t="s">
        <v>42</v>
      </c>
      <c r="C45" s="3">
        <v>0</v>
      </c>
      <c r="D45" s="6">
        <f t="shared" si="0"/>
        <v>0</v>
      </c>
      <c r="E45" s="3">
        <v>0</v>
      </c>
      <c r="F45" s="6">
        <f t="shared" si="1"/>
        <v>0</v>
      </c>
      <c r="G45" s="3">
        <v>0</v>
      </c>
      <c r="H45" s="6">
        <f t="shared" si="2"/>
        <v>0</v>
      </c>
      <c r="I45" s="3">
        <v>27512</v>
      </c>
      <c r="J45" s="6">
        <f t="shared" si="3"/>
        <v>0.020251032720227772</v>
      </c>
      <c r="K45" s="3">
        <v>27512</v>
      </c>
      <c r="L45" s="6">
        <f t="shared" si="4"/>
        <v>0.0035913003125679194</v>
      </c>
    </row>
    <row r="46" spans="2:12" ht="12.75">
      <c r="B46" s="2" t="s">
        <v>43</v>
      </c>
      <c r="C46" s="3">
        <v>41379</v>
      </c>
      <c r="D46" s="6">
        <f t="shared" si="0"/>
        <v>0.011454648130616042</v>
      </c>
      <c r="E46" s="3">
        <v>41379</v>
      </c>
      <c r="F46" s="6">
        <f t="shared" si="1"/>
        <v>0.019099275243916285</v>
      </c>
      <c r="G46" s="3">
        <v>9163</v>
      </c>
      <c r="H46" s="6">
        <f t="shared" si="2"/>
        <v>0.01751187302315359</v>
      </c>
      <c r="I46" s="3">
        <v>53805</v>
      </c>
      <c r="J46" s="6">
        <f t="shared" si="3"/>
        <v>0.03960478393107936</v>
      </c>
      <c r="K46" s="3">
        <v>145726</v>
      </c>
      <c r="L46" s="6">
        <f t="shared" si="4"/>
        <v>0.019022456722494644</v>
      </c>
    </row>
    <row r="47" spans="2:12" ht="12.75">
      <c r="B47" s="2" t="s">
        <v>44</v>
      </c>
      <c r="C47" s="3">
        <v>290</v>
      </c>
      <c r="D47" s="6">
        <f t="shared" si="0"/>
        <v>8.02785944048588E-05</v>
      </c>
      <c r="E47" s="3">
        <v>290</v>
      </c>
      <c r="F47" s="6">
        <f t="shared" si="1"/>
        <v>0.000133855091247631</v>
      </c>
      <c r="G47" s="3">
        <v>0</v>
      </c>
      <c r="H47" s="6">
        <f t="shared" si="2"/>
        <v>0</v>
      </c>
      <c r="I47" s="3">
        <v>9402</v>
      </c>
      <c r="J47" s="6">
        <f t="shared" si="3"/>
        <v>0.006920624078059811</v>
      </c>
      <c r="K47" s="3">
        <v>9982</v>
      </c>
      <c r="L47" s="6">
        <f t="shared" si="4"/>
        <v>0.0013030081317262638</v>
      </c>
    </row>
    <row r="48" spans="2:12" ht="12.75">
      <c r="B48" s="2" t="s">
        <v>45</v>
      </c>
      <c r="C48" s="3">
        <v>6</v>
      </c>
      <c r="D48" s="6">
        <f t="shared" si="0"/>
        <v>1.6609364359625958E-06</v>
      </c>
      <c r="E48" s="3">
        <v>6</v>
      </c>
      <c r="F48" s="6">
        <f t="shared" si="1"/>
        <v>2.769415680985469E-06</v>
      </c>
      <c r="G48" s="3">
        <v>0</v>
      </c>
      <c r="H48" s="6">
        <f t="shared" si="2"/>
        <v>0</v>
      </c>
      <c r="I48" s="3">
        <v>1668</v>
      </c>
      <c r="J48" s="6">
        <f t="shared" si="3"/>
        <v>0.0012277814254630678</v>
      </c>
      <c r="K48" s="3">
        <v>1680</v>
      </c>
      <c r="L48" s="6">
        <f t="shared" si="4"/>
        <v>0.00021930010632139084</v>
      </c>
    </row>
    <row r="49" spans="2:12" ht="12.75">
      <c r="B49" s="2" t="s">
        <v>46</v>
      </c>
      <c r="C49" s="3">
        <v>150046</v>
      </c>
      <c r="D49" s="6">
        <f t="shared" si="0"/>
        <v>0.04153614474507394</v>
      </c>
      <c r="E49" s="3">
        <v>150046</v>
      </c>
      <c r="F49" s="6">
        <f t="shared" si="1"/>
        <v>0.06925662421152427</v>
      </c>
      <c r="G49" s="3">
        <v>30767</v>
      </c>
      <c r="H49" s="6">
        <f t="shared" si="2"/>
        <v>0.05880037076321799</v>
      </c>
      <c r="I49" s="3">
        <v>79155</v>
      </c>
      <c r="J49" s="6">
        <f t="shared" si="3"/>
        <v>0.058264411710149365</v>
      </c>
      <c r="K49" s="3">
        <v>410014</v>
      </c>
      <c r="L49" s="6">
        <f t="shared" si="4"/>
        <v>0.05352149630551115</v>
      </c>
    </row>
    <row r="50" spans="2:12" ht="12.75">
      <c r="B50" s="2" t="s">
        <v>47</v>
      </c>
      <c r="C50" s="3">
        <v>0</v>
      </c>
      <c r="D50" s="6">
        <f t="shared" si="0"/>
        <v>0</v>
      </c>
      <c r="E50" s="3">
        <v>0</v>
      </c>
      <c r="F50" s="6">
        <f t="shared" si="1"/>
        <v>0</v>
      </c>
      <c r="G50" s="3">
        <v>0</v>
      </c>
      <c r="H50" s="6">
        <f t="shared" si="2"/>
        <v>0</v>
      </c>
      <c r="I50" s="3">
        <v>2748</v>
      </c>
      <c r="J50" s="6">
        <f t="shared" si="3"/>
        <v>0.002022747816050666</v>
      </c>
      <c r="K50" s="3">
        <v>2748</v>
      </c>
      <c r="L50" s="6">
        <f t="shared" si="4"/>
        <v>0.0003587123167685607</v>
      </c>
    </row>
    <row r="51" spans="2:12" ht="12.75">
      <c r="B51" s="2" t="s">
        <v>48</v>
      </c>
      <c r="C51" s="3">
        <v>0</v>
      </c>
      <c r="D51" s="6">
        <f t="shared" si="0"/>
        <v>0</v>
      </c>
      <c r="E51" s="3">
        <v>0</v>
      </c>
      <c r="F51" s="6">
        <f t="shared" si="1"/>
        <v>0</v>
      </c>
      <c r="G51" s="3">
        <v>0</v>
      </c>
      <c r="H51" s="6">
        <f t="shared" si="2"/>
        <v>0</v>
      </c>
      <c r="I51" s="3">
        <v>4637</v>
      </c>
      <c r="J51" s="6">
        <f t="shared" si="3"/>
        <v>0.0034132029195876774</v>
      </c>
      <c r="K51" s="3">
        <v>4637</v>
      </c>
      <c r="L51" s="6">
        <f t="shared" si="4"/>
        <v>0.0006052944006025531</v>
      </c>
    </row>
    <row r="52" spans="2:12" ht="12.75">
      <c r="B52" s="2" t="s">
        <v>49</v>
      </c>
      <c r="C52" s="3">
        <v>0</v>
      </c>
      <c r="D52" s="6">
        <f t="shared" si="0"/>
        <v>0</v>
      </c>
      <c r="E52" s="3">
        <v>0</v>
      </c>
      <c r="F52" s="6">
        <f t="shared" si="1"/>
        <v>0</v>
      </c>
      <c r="G52" s="3">
        <v>0</v>
      </c>
      <c r="H52" s="6">
        <f t="shared" si="2"/>
        <v>0</v>
      </c>
      <c r="I52" s="3">
        <v>24488</v>
      </c>
      <c r="J52" s="6">
        <f t="shared" si="3"/>
        <v>0.0180251268265825</v>
      </c>
      <c r="K52" s="3">
        <v>24488</v>
      </c>
      <c r="L52" s="6">
        <f t="shared" si="4"/>
        <v>0.003196560121189416</v>
      </c>
    </row>
    <row r="53" spans="2:12" ht="12.75">
      <c r="B53" s="2" t="s">
        <v>50</v>
      </c>
      <c r="C53" s="3">
        <v>123549</v>
      </c>
      <c r="D53" s="6">
        <f t="shared" si="0"/>
        <v>0.034201172621123786</v>
      </c>
      <c r="E53" s="3">
        <v>123549</v>
      </c>
      <c r="F53" s="6">
        <f t="shared" si="1"/>
        <v>0.05702642299501228</v>
      </c>
      <c r="G53" s="3">
        <v>4651</v>
      </c>
      <c r="H53" s="6">
        <f t="shared" si="2"/>
        <v>0.008888761478848341</v>
      </c>
      <c r="I53" s="3">
        <v>8263</v>
      </c>
      <c r="J53" s="6">
        <f t="shared" si="3"/>
        <v>0.006082228967986409</v>
      </c>
      <c r="K53" s="3">
        <v>260012</v>
      </c>
      <c r="L53" s="6">
        <f t="shared" si="4"/>
        <v>0.03394086859811754</v>
      </c>
    </row>
    <row r="54" spans="2:12" ht="12.75">
      <c r="B54" s="2" t="s">
        <v>51</v>
      </c>
      <c r="C54" s="3">
        <v>0</v>
      </c>
      <c r="D54" s="6">
        <f t="shared" si="0"/>
        <v>0</v>
      </c>
      <c r="E54" s="3">
        <v>0</v>
      </c>
      <c r="F54" s="6">
        <f t="shared" si="1"/>
        <v>0</v>
      </c>
      <c r="G54" s="3">
        <v>0</v>
      </c>
      <c r="H54" s="6">
        <f t="shared" si="2"/>
        <v>0</v>
      </c>
      <c r="I54" s="3">
        <v>2959</v>
      </c>
      <c r="J54" s="6">
        <f t="shared" si="3"/>
        <v>0.0021780606942117613</v>
      </c>
      <c r="K54" s="3">
        <v>2959</v>
      </c>
      <c r="L54" s="6">
        <f t="shared" si="4"/>
        <v>0.00038625536583630684</v>
      </c>
    </row>
    <row r="55" spans="2:12" ht="12.75">
      <c r="B55" s="2" t="s">
        <v>52</v>
      </c>
      <c r="C55" s="3">
        <v>1139</v>
      </c>
      <c r="D55" s="6">
        <f t="shared" si="0"/>
        <v>0.00031530110009356607</v>
      </c>
      <c r="E55" s="3">
        <v>1139</v>
      </c>
      <c r="F55" s="6">
        <f t="shared" si="1"/>
        <v>0.0005257274101070748</v>
      </c>
      <c r="G55" s="3">
        <v>0</v>
      </c>
      <c r="H55" s="6">
        <f t="shared" si="2"/>
        <v>0</v>
      </c>
      <c r="I55" s="3">
        <v>0</v>
      </c>
      <c r="J55" s="6">
        <f t="shared" si="3"/>
        <v>0</v>
      </c>
      <c r="K55" s="3">
        <v>2278</v>
      </c>
      <c r="L55" s="6">
        <f t="shared" si="4"/>
        <v>0.0002973605013096002</v>
      </c>
    </row>
    <row r="56" spans="2:12" ht="12.75">
      <c r="B56" s="2" t="s">
        <v>53</v>
      </c>
      <c r="C56" s="3">
        <v>20398</v>
      </c>
      <c r="D56" s="6">
        <f t="shared" si="0"/>
        <v>0.005646630236794172</v>
      </c>
      <c r="E56" s="3">
        <v>20398</v>
      </c>
      <c r="F56" s="6">
        <f t="shared" si="1"/>
        <v>0.009415090176790266</v>
      </c>
      <c r="G56" s="3">
        <v>1446</v>
      </c>
      <c r="H56" s="6">
        <f t="shared" si="2"/>
        <v>0.0027635237794914427</v>
      </c>
      <c r="I56" s="3">
        <v>3650</v>
      </c>
      <c r="J56" s="6">
        <f t="shared" si="3"/>
        <v>0.0026866919681895673</v>
      </c>
      <c r="K56" s="3">
        <v>45892</v>
      </c>
      <c r="L56" s="6">
        <f t="shared" si="4"/>
        <v>0.005990547904345993</v>
      </c>
    </row>
    <row r="57" spans="2:12" ht="12.75">
      <c r="B57" s="2" t="s">
        <v>54</v>
      </c>
      <c r="C57" s="3">
        <v>597</v>
      </c>
      <c r="D57" s="6">
        <f t="shared" si="0"/>
        <v>0.00016526317537827827</v>
      </c>
      <c r="E57" s="3">
        <v>597</v>
      </c>
      <c r="F57" s="6">
        <f t="shared" si="1"/>
        <v>0.0002755568602580542</v>
      </c>
      <c r="G57" s="3">
        <v>0</v>
      </c>
      <c r="H57" s="6">
        <f t="shared" si="2"/>
        <v>0</v>
      </c>
      <c r="I57" s="3">
        <v>0</v>
      </c>
      <c r="J57" s="6">
        <f t="shared" si="3"/>
        <v>0</v>
      </c>
      <c r="K57" s="3">
        <v>1194</v>
      </c>
      <c r="L57" s="6">
        <f t="shared" si="4"/>
        <v>0.0001558597184212742</v>
      </c>
    </row>
    <row r="58" spans="2:12" ht="12.75">
      <c r="B58" s="2" t="s">
        <v>55</v>
      </c>
      <c r="C58" s="3">
        <v>50079</v>
      </c>
      <c r="D58" s="6">
        <f t="shared" si="0"/>
        <v>0.013863005962761805</v>
      </c>
      <c r="E58" s="3">
        <v>50079</v>
      </c>
      <c r="F58" s="6">
        <f t="shared" si="1"/>
        <v>0.023114927981345217</v>
      </c>
      <c r="G58" s="3">
        <v>7534</v>
      </c>
      <c r="H58" s="6">
        <f t="shared" si="2"/>
        <v>0.014398608682357213</v>
      </c>
      <c r="I58" s="3">
        <v>78805</v>
      </c>
      <c r="J58" s="6">
        <f t="shared" si="3"/>
        <v>0.05800678371319968</v>
      </c>
      <c r="K58" s="3">
        <v>186497</v>
      </c>
      <c r="L58" s="6">
        <f t="shared" si="4"/>
        <v>0.024344530909893112</v>
      </c>
    </row>
    <row r="59" spans="2:12" ht="12.75">
      <c r="B59" s="2" t="s">
        <v>56</v>
      </c>
      <c r="C59" s="3">
        <v>0</v>
      </c>
      <c r="D59" s="6">
        <f t="shared" si="0"/>
        <v>0</v>
      </c>
      <c r="E59" s="3">
        <v>0</v>
      </c>
      <c r="F59" s="6">
        <f t="shared" si="1"/>
        <v>0</v>
      </c>
      <c r="G59" s="3">
        <v>0</v>
      </c>
      <c r="H59" s="6">
        <f t="shared" si="2"/>
        <v>0</v>
      </c>
      <c r="I59" s="3">
        <v>9556</v>
      </c>
      <c r="J59" s="6">
        <f t="shared" si="3"/>
        <v>0.007033980396717672</v>
      </c>
      <c r="K59" s="3">
        <v>9556</v>
      </c>
      <c r="L59" s="6">
        <f t="shared" si="4"/>
        <v>0.0012473998904804827</v>
      </c>
    </row>
    <row r="60" spans="2:12" ht="12.75">
      <c r="B60" s="2" t="s">
        <v>57</v>
      </c>
      <c r="C60" s="3">
        <v>0</v>
      </c>
      <c r="D60" s="6">
        <f t="shared" si="0"/>
        <v>0</v>
      </c>
      <c r="E60" s="3">
        <v>0</v>
      </c>
      <c r="F60" s="6">
        <f t="shared" si="1"/>
        <v>0</v>
      </c>
      <c r="G60" s="3">
        <v>0</v>
      </c>
      <c r="H60" s="6">
        <f t="shared" si="2"/>
        <v>0</v>
      </c>
      <c r="I60" s="3">
        <v>23860</v>
      </c>
      <c r="J60" s="6">
        <f t="shared" si="3"/>
        <v>0.017562868592055636</v>
      </c>
      <c r="K60" s="3">
        <v>23860</v>
      </c>
      <c r="L60" s="6">
        <f t="shared" si="4"/>
        <v>0.003114583652874039</v>
      </c>
    </row>
    <row r="61" spans="2:12" ht="12.75">
      <c r="B61" s="2" t="s">
        <v>58</v>
      </c>
      <c r="C61" s="3">
        <v>10335</v>
      </c>
      <c r="D61" s="6">
        <f t="shared" si="0"/>
        <v>0.002860963010945571</v>
      </c>
      <c r="E61" s="3">
        <v>10335</v>
      </c>
      <c r="F61" s="6">
        <f t="shared" si="1"/>
        <v>0.00477031851049747</v>
      </c>
      <c r="G61" s="3">
        <v>0</v>
      </c>
      <c r="H61" s="6">
        <f t="shared" si="2"/>
        <v>0</v>
      </c>
      <c r="I61" s="3">
        <v>11465</v>
      </c>
      <c r="J61" s="6">
        <f t="shared" si="3"/>
        <v>0.00843915710008038</v>
      </c>
      <c r="K61" s="3">
        <v>32135</v>
      </c>
      <c r="L61" s="6">
        <f t="shared" si="4"/>
        <v>0.004194767212284461</v>
      </c>
    </row>
    <row r="62" spans="2:12" ht="12.75">
      <c r="B62" s="2" t="s">
        <v>59</v>
      </c>
      <c r="C62" s="3">
        <v>29486</v>
      </c>
      <c r="D62" s="6">
        <f t="shared" si="0"/>
        <v>0.00816239529179885</v>
      </c>
      <c r="E62" s="3">
        <v>29486</v>
      </c>
      <c r="F62" s="6">
        <f t="shared" si="1"/>
        <v>0.013609831794922922</v>
      </c>
      <c r="G62" s="3">
        <v>2131</v>
      </c>
      <c r="H62" s="6">
        <f t="shared" si="2"/>
        <v>0.004072661946124665</v>
      </c>
      <c r="I62" s="3">
        <v>60334</v>
      </c>
      <c r="J62" s="6">
        <f t="shared" si="3"/>
        <v>0.0444106501941779</v>
      </c>
      <c r="K62" s="3">
        <v>121437</v>
      </c>
      <c r="L62" s="6">
        <f t="shared" si="4"/>
        <v>0.015851873221042107</v>
      </c>
    </row>
    <row r="63" spans="2:12" ht="12.75">
      <c r="B63" s="2" t="s">
        <v>60</v>
      </c>
      <c r="C63" s="3">
        <v>1648</v>
      </c>
      <c r="D63" s="6">
        <f t="shared" si="0"/>
        <v>0.00045620387441105964</v>
      </c>
      <c r="E63" s="3">
        <v>1648</v>
      </c>
      <c r="F63" s="6">
        <f t="shared" si="1"/>
        <v>0.0007606661737106754</v>
      </c>
      <c r="G63" s="3">
        <v>0</v>
      </c>
      <c r="H63" s="6">
        <f t="shared" si="2"/>
        <v>0</v>
      </c>
      <c r="I63" s="3">
        <v>7245</v>
      </c>
      <c r="J63" s="6">
        <f t="shared" si="3"/>
        <v>0.0053328995368584695</v>
      </c>
      <c r="K63" s="3">
        <v>10541</v>
      </c>
      <c r="L63" s="6">
        <f t="shared" si="4"/>
        <v>0.0013759776313891552</v>
      </c>
    </row>
    <row r="64" spans="2:12" ht="12.75">
      <c r="B64" s="2" t="s">
        <v>61</v>
      </c>
      <c r="C64" s="3">
        <v>98536</v>
      </c>
      <c r="D64" s="6">
        <f t="shared" si="0"/>
        <v>0.027277005442335054</v>
      </c>
      <c r="E64" s="3">
        <v>98536</v>
      </c>
      <c r="F64" s="6">
        <f t="shared" si="1"/>
        <v>0.04548119059026403</v>
      </c>
      <c r="G64" s="3">
        <v>24534</v>
      </c>
      <c r="H64" s="6">
        <f t="shared" si="2"/>
        <v>0.04688816902215979</v>
      </c>
      <c r="I64" s="3">
        <v>9818</v>
      </c>
      <c r="J64" s="6">
        <f t="shared" si="3"/>
        <v>0.007226833354434293</v>
      </c>
      <c r="K64" s="3">
        <v>231424</v>
      </c>
      <c r="L64" s="6">
        <f t="shared" si="4"/>
        <v>0.030209111788881877</v>
      </c>
    </row>
    <row r="65" spans="2:12" ht="12.75">
      <c r="B65" s="2" t="s">
        <v>62</v>
      </c>
      <c r="C65" s="3">
        <v>535</v>
      </c>
      <c r="D65" s="6">
        <f t="shared" si="0"/>
        <v>0.00014810016553999813</v>
      </c>
      <c r="E65" s="3">
        <v>535</v>
      </c>
      <c r="F65" s="6">
        <f t="shared" si="1"/>
        <v>0.00024693956488787096</v>
      </c>
      <c r="G65" s="3">
        <v>0</v>
      </c>
      <c r="H65" s="6">
        <f t="shared" si="2"/>
        <v>0</v>
      </c>
      <c r="I65" s="3">
        <v>12119</v>
      </c>
      <c r="J65" s="6">
        <f t="shared" si="3"/>
        <v>0.008920553414380647</v>
      </c>
      <c r="K65" s="3">
        <v>13189</v>
      </c>
      <c r="L65" s="6">
        <f t="shared" si="4"/>
        <v>0.0017216363704004904</v>
      </c>
    </row>
    <row r="66" spans="2:12" ht="12.75">
      <c r="B66" s="2" t="s">
        <v>63</v>
      </c>
      <c r="C66" s="3">
        <v>131187</v>
      </c>
      <c r="D66" s="6">
        <f t="shared" si="0"/>
        <v>0.036315544704104176</v>
      </c>
      <c r="E66" s="3">
        <v>131187</v>
      </c>
      <c r="F66" s="6">
        <f t="shared" si="1"/>
        <v>0.060551889156906784</v>
      </c>
      <c r="G66" s="3">
        <v>27955</v>
      </c>
      <c r="H66" s="6">
        <f t="shared" si="2"/>
        <v>0.053426215252893004</v>
      </c>
      <c r="I66" s="3">
        <v>58577</v>
      </c>
      <c r="J66" s="6">
        <f t="shared" si="3"/>
        <v>0.043117357649490484</v>
      </c>
      <c r="K66" s="3">
        <v>348906</v>
      </c>
      <c r="L66" s="6">
        <f t="shared" si="4"/>
        <v>0.04554471600962571</v>
      </c>
    </row>
    <row r="67" spans="2:12" ht="12.75">
      <c r="B67" s="2" t="s">
        <v>64</v>
      </c>
      <c r="C67" s="3">
        <v>9485</v>
      </c>
      <c r="D67" s="6">
        <f t="shared" si="0"/>
        <v>0.0026256636825175367</v>
      </c>
      <c r="E67" s="3">
        <v>9485</v>
      </c>
      <c r="F67" s="6">
        <f t="shared" si="1"/>
        <v>0.004377984622357862</v>
      </c>
      <c r="G67" s="3">
        <v>0</v>
      </c>
      <c r="H67" s="6">
        <f t="shared" si="2"/>
        <v>0</v>
      </c>
      <c r="I67" s="3">
        <v>18027</v>
      </c>
      <c r="J67" s="6">
        <f t="shared" si="3"/>
        <v>0.013269314002891322</v>
      </c>
      <c r="K67" s="3">
        <v>36997</v>
      </c>
      <c r="L67" s="6">
        <f t="shared" si="4"/>
        <v>0.004829432162840772</v>
      </c>
    </row>
    <row r="68" spans="2:12" ht="12.75">
      <c r="B68" s="2" t="s">
        <v>65</v>
      </c>
      <c r="C68" s="3">
        <v>7836</v>
      </c>
      <c r="D68" s="6">
        <f aca="true" t="shared" si="5" ref="D68:D76">+C68/$C$77</f>
        <v>0.00216918298536715</v>
      </c>
      <c r="E68" s="3">
        <v>7836</v>
      </c>
      <c r="F68" s="6">
        <f aca="true" t="shared" si="6" ref="F68:F76">+E68/$E$77</f>
        <v>0.0036168568793670222</v>
      </c>
      <c r="G68" s="3">
        <v>0</v>
      </c>
      <c r="H68" s="6">
        <f aca="true" t="shared" si="7" ref="H68:H76">+G68/$G$77</f>
        <v>0</v>
      </c>
      <c r="I68" s="3">
        <v>27247</v>
      </c>
      <c r="J68" s="6">
        <f aca="true" t="shared" si="8" ref="J68:J76">+I68/$I$77</f>
        <v>0.020055971522537297</v>
      </c>
      <c r="K68" s="3">
        <v>42919</v>
      </c>
      <c r="L68" s="6">
        <f aca="true" t="shared" si="9" ref="L68:L76">+K68/$K$77</f>
        <v>0.005602465037623674</v>
      </c>
    </row>
    <row r="69" spans="2:12" ht="12.75">
      <c r="B69" s="2" t="s">
        <v>66</v>
      </c>
      <c r="C69" s="3">
        <v>0</v>
      </c>
      <c r="D69" s="6">
        <f t="shared" si="5"/>
        <v>0</v>
      </c>
      <c r="E69" s="3">
        <v>0</v>
      </c>
      <c r="F69" s="6">
        <f t="shared" si="6"/>
        <v>0</v>
      </c>
      <c r="G69" s="3">
        <v>0</v>
      </c>
      <c r="H69" s="6">
        <f t="shared" si="7"/>
        <v>0</v>
      </c>
      <c r="I69" s="3">
        <v>3484</v>
      </c>
      <c r="J69" s="6">
        <f t="shared" si="8"/>
        <v>0.0025645026896362884</v>
      </c>
      <c r="K69" s="3">
        <v>3484</v>
      </c>
      <c r="L69" s="6">
        <f t="shared" si="9"/>
        <v>0.00045478664906174147</v>
      </c>
    </row>
    <row r="70" spans="2:12" ht="12.75">
      <c r="B70" s="2" t="s">
        <v>67</v>
      </c>
      <c r="C70" s="3">
        <v>0</v>
      </c>
      <c r="D70" s="6">
        <f t="shared" si="5"/>
        <v>0</v>
      </c>
      <c r="E70" s="3">
        <v>0</v>
      </c>
      <c r="F70" s="6">
        <f t="shared" si="6"/>
        <v>0</v>
      </c>
      <c r="G70" s="3">
        <v>0</v>
      </c>
      <c r="H70" s="6">
        <f t="shared" si="7"/>
        <v>0</v>
      </c>
      <c r="I70" s="3">
        <v>2279</v>
      </c>
      <c r="J70" s="6">
        <f t="shared" si="8"/>
        <v>0.0016775263001380886</v>
      </c>
      <c r="K70" s="3">
        <v>2279</v>
      </c>
      <c r="L70" s="6">
        <f t="shared" si="9"/>
        <v>0.00029749103708717246</v>
      </c>
    </row>
    <row r="71" spans="2:12" ht="12.75">
      <c r="B71" s="2" t="s">
        <v>68</v>
      </c>
      <c r="C71" s="3">
        <v>161</v>
      </c>
      <c r="D71" s="6">
        <f t="shared" si="5"/>
        <v>4.4568461031662985E-05</v>
      </c>
      <c r="E71" s="3">
        <v>161</v>
      </c>
      <c r="F71" s="6">
        <f t="shared" si="6"/>
        <v>7.431265410644341E-05</v>
      </c>
      <c r="G71" s="3">
        <v>0</v>
      </c>
      <c r="H71" s="6">
        <f t="shared" si="7"/>
        <v>0</v>
      </c>
      <c r="I71" s="3">
        <v>51665</v>
      </c>
      <c r="J71" s="6">
        <f t="shared" si="8"/>
        <v>0.03802957274972986</v>
      </c>
      <c r="K71" s="3">
        <v>51987</v>
      </c>
      <c r="L71" s="6">
        <f t="shared" si="9"/>
        <v>0.006786163468648896</v>
      </c>
    </row>
    <row r="72" spans="2:12" ht="12.75">
      <c r="B72" s="2" t="s">
        <v>69</v>
      </c>
      <c r="C72" s="3">
        <v>6270</v>
      </c>
      <c r="D72" s="6">
        <f t="shared" si="5"/>
        <v>0.0017356785755809126</v>
      </c>
      <c r="E72" s="3">
        <v>6270</v>
      </c>
      <c r="F72" s="6">
        <f t="shared" si="6"/>
        <v>0.002894039386629815</v>
      </c>
      <c r="G72" s="3">
        <v>0</v>
      </c>
      <c r="H72" s="6">
        <f t="shared" si="7"/>
        <v>0</v>
      </c>
      <c r="I72" s="3">
        <v>0</v>
      </c>
      <c r="J72" s="6">
        <f t="shared" si="8"/>
        <v>0</v>
      </c>
      <c r="K72" s="3">
        <v>12540</v>
      </c>
      <c r="L72" s="6">
        <f t="shared" si="9"/>
        <v>0.001636918650756096</v>
      </c>
    </row>
    <row r="73" spans="2:12" ht="12.75">
      <c r="B73" s="2" t="s">
        <v>70</v>
      </c>
      <c r="C73" s="3">
        <v>20504</v>
      </c>
      <c r="D73" s="6">
        <f t="shared" si="5"/>
        <v>0.005675973447162844</v>
      </c>
      <c r="E73" s="3">
        <v>20504</v>
      </c>
      <c r="F73" s="6">
        <f t="shared" si="6"/>
        <v>0.009464016520487676</v>
      </c>
      <c r="G73" s="3">
        <v>0</v>
      </c>
      <c r="H73" s="6">
        <f t="shared" si="7"/>
        <v>0</v>
      </c>
      <c r="I73" s="3">
        <v>3629</v>
      </c>
      <c r="J73" s="6">
        <f t="shared" si="8"/>
        <v>0.002671234288372586</v>
      </c>
      <c r="K73" s="3">
        <v>44637</v>
      </c>
      <c r="L73" s="6">
        <f t="shared" si="9"/>
        <v>0.005826725503492811</v>
      </c>
    </row>
    <row r="74" spans="2:12" ht="12.75">
      <c r="B74" s="2" t="s">
        <v>71</v>
      </c>
      <c r="C74" s="3">
        <v>0</v>
      </c>
      <c r="D74" s="6">
        <f t="shared" si="5"/>
        <v>0</v>
      </c>
      <c r="E74" s="3">
        <v>0</v>
      </c>
      <c r="F74" s="6">
        <f t="shared" si="6"/>
        <v>0</v>
      </c>
      <c r="G74" s="3">
        <v>0</v>
      </c>
      <c r="H74" s="6">
        <f t="shared" si="7"/>
        <v>0</v>
      </c>
      <c r="I74" s="3">
        <v>501</v>
      </c>
      <c r="J74" s="6">
        <f t="shared" si="8"/>
        <v>0.0003687760756336913</v>
      </c>
      <c r="K74" s="3">
        <v>501</v>
      </c>
      <c r="L74" s="6">
        <f t="shared" si="9"/>
        <v>6.539842456370048E-05</v>
      </c>
    </row>
    <row r="75" spans="2:12" ht="12.75">
      <c r="B75" s="2" t="s">
        <v>72</v>
      </c>
      <c r="C75" s="3">
        <v>4858</v>
      </c>
      <c r="D75" s="6">
        <f t="shared" si="5"/>
        <v>0.0013448048676510482</v>
      </c>
      <c r="E75" s="3">
        <v>4858</v>
      </c>
      <c r="F75" s="6">
        <f t="shared" si="6"/>
        <v>0.002242303563037901</v>
      </c>
      <c r="G75" s="3">
        <v>0</v>
      </c>
      <c r="H75" s="6">
        <f t="shared" si="7"/>
        <v>0</v>
      </c>
      <c r="I75" s="3">
        <v>3126</v>
      </c>
      <c r="J75" s="6">
        <f t="shared" si="8"/>
        <v>0.002300986052756325</v>
      </c>
      <c r="K75" s="3">
        <v>12842</v>
      </c>
      <c r="L75" s="6">
        <f t="shared" si="9"/>
        <v>0.0016763404555829172</v>
      </c>
    </row>
    <row r="76" spans="2:13" ht="12.75">
      <c r="B76" s="2" t="s">
        <v>73</v>
      </c>
      <c r="C76" s="3">
        <v>0</v>
      </c>
      <c r="D76" s="6">
        <f t="shared" si="5"/>
        <v>0</v>
      </c>
      <c r="E76" s="3">
        <v>0</v>
      </c>
      <c r="F76" s="6">
        <f t="shared" si="6"/>
        <v>0</v>
      </c>
      <c r="G76" s="3">
        <v>0</v>
      </c>
      <c r="H76" s="6">
        <f t="shared" si="7"/>
        <v>0</v>
      </c>
      <c r="I76" s="3">
        <v>1708</v>
      </c>
      <c r="J76" s="6">
        <f t="shared" si="8"/>
        <v>0.0012572246251144603</v>
      </c>
      <c r="K76" s="3">
        <v>1708</v>
      </c>
      <c r="L76" s="6">
        <f t="shared" si="9"/>
        <v>0.00022295510809341402</v>
      </c>
      <c r="M76" s="4"/>
    </row>
    <row r="77" spans="3:13" ht="12.75">
      <c r="C77" s="4">
        <f aca="true" t="shared" si="10" ref="C77:L77">SUM(C3:C76)</f>
        <v>3612420</v>
      </c>
      <c r="D77" s="7">
        <f t="shared" si="10"/>
        <v>0.9999999999999997</v>
      </c>
      <c r="E77" s="4">
        <f t="shared" si="10"/>
        <v>2166522</v>
      </c>
      <c r="F77" s="7">
        <f t="shared" si="10"/>
        <v>0.9999999999999997</v>
      </c>
      <c r="G77" s="4">
        <f t="shared" si="10"/>
        <v>523245</v>
      </c>
      <c r="H77" s="7">
        <f t="shared" si="10"/>
        <v>0.9999999999999999</v>
      </c>
      <c r="I77" s="4">
        <f t="shared" si="10"/>
        <v>1358548</v>
      </c>
      <c r="J77" s="7">
        <f t="shared" si="10"/>
        <v>1</v>
      </c>
      <c r="K77" s="4">
        <f t="shared" si="10"/>
        <v>7660735</v>
      </c>
      <c r="L77" s="7">
        <f t="shared" si="10"/>
        <v>1</v>
      </c>
      <c r="M77" s="4">
        <f>+I77+G77+E77+C77</f>
        <v>7660735</v>
      </c>
    </row>
    <row r="78" spans="3:13" ht="12.75">
      <c r="C78" s="4">
        <f>+C77-C79</f>
        <v>-3.4900000002235174</v>
      </c>
      <c r="E78" s="4">
        <f>+E77-E79</f>
        <v>-5.890000000130385</v>
      </c>
      <c r="G78" s="4">
        <f>+G77-G79</f>
        <v>0.6500000000232831</v>
      </c>
      <c r="I78" s="4">
        <f>+I77-I79</f>
        <v>-0.3300000000745058</v>
      </c>
      <c r="K78" s="4">
        <f>+K77-K79</f>
        <v>-9.06000000052154</v>
      </c>
      <c r="M78" s="4">
        <f>+I78+G78+E78+C78</f>
        <v>-9.060000000405125</v>
      </c>
    </row>
    <row r="79" spans="3:11" ht="12.75">
      <c r="C79" s="8">
        <v>3612423.49</v>
      </c>
      <c r="E79" s="8">
        <v>2166527.89</v>
      </c>
      <c r="G79" s="8">
        <v>523244.35</v>
      </c>
      <c r="I79" s="8">
        <v>1358548.33</v>
      </c>
      <c r="K79" s="4">
        <f>SUM(C79:I79)</f>
        <v>7660744.0600000005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M79"/>
  <sheetViews>
    <sheetView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3" width="13.8515625" style="0" customWidth="1"/>
    <col min="5" max="5" width="12.00390625" style="0" customWidth="1"/>
    <col min="7" max="7" width="18.140625" style="0" customWidth="1"/>
    <col min="9" max="9" width="14.57421875" style="0" customWidth="1"/>
    <col min="11" max="11" width="12.140625" style="0" customWidth="1"/>
    <col min="13" max="13" width="11.57421875" style="0" customWidth="1"/>
  </cols>
  <sheetData>
    <row r="1" spans="4:6" ht="12.75">
      <c r="D1" s="5">
        <v>38749</v>
      </c>
      <c r="F1" t="s">
        <v>81</v>
      </c>
    </row>
    <row r="2" spans="2:12" ht="12.75">
      <c r="B2" s="1" t="s">
        <v>74</v>
      </c>
      <c r="C2" s="1" t="s">
        <v>75</v>
      </c>
      <c r="D2" s="1" t="s">
        <v>82</v>
      </c>
      <c r="E2" s="1" t="s">
        <v>76</v>
      </c>
      <c r="F2" s="1" t="s">
        <v>82</v>
      </c>
      <c r="G2" s="1" t="s">
        <v>77</v>
      </c>
      <c r="H2" s="1" t="s">
        <v>82</v>
      </c>
      <c r="I2" s="1" t="s">
        <v>78</v>
      </c>
      <c r="J2" s="1" t="s">
        <v>82</v>
      </c>
      <c r="K2" s="1" t="s">
        <v>79</v>
      </c>
      <c r="L2" s="1" t="s">
        <v>80</v>
      </c>
    </row>
    <row r="3" spans="2:12" ht="12.75">
      <c r="B3" s="2" t="s">
        <v>0</v>
      </c>
      <c r="C3" s="3">
        <v>21911</v>
      </c>
      <c r="D3" s="6">
        <f>+C3/$C$77</f>
        <v>0.004795359546915013</v>
      </c>
      <c r="E3" s="3">
        <v>21911</v>
      </c>
      <c r="F3" s="6">
        <f>+E3/$E$77</f>
        <v>0.008143666906146199</v>
      </c>
      <c r="G3" s="3">
        <v>624</v>
      </c>
      <c r="H3" s="6">
        <f>+G3/$G$77</f>
        <v>0.0010785901582105082</v>
      </c>
      <c r="I3" s="14">
        <v>3111</v>
      </c>
      <c r="J3" s="6">
        <f>+I3/$I$77</f>
        <v>0.002754996586142128</v>
      </c>
      <c r="K3" s="3">
        <v>47557</v>
      </c>
      <c r="L3" s="6">
        <f>+K3/$K$77</f>
        <v>0.005303249950934038</v>
      </c>
    </row>
    <row r="4" spans="2:12" ht="12.75">
      <c r="B4" s="2" t="s">
        <v>1</v>
      </c>
      <c r="C4" s="3">
        <v>8812</v>
      </c>
      <c r="D4" s="6">
        <f aca="true" t="shared" si="0" ref="D4:D67">+C4/$C$77</f>
        <v>0.0019285613768159871</v>
      </c>
      <c r="E4" s="3">
        <v>8812</v>
      </c>
      <c r="F4" s="6">
        <f aca="true" t="shared" si="1" ref="F4:F67">+E4/$E$77</f>
        <v>0.003275158266485341</v>
      </c>
      <c r="G4" s="3">
        <v>474</v>
      </c>
      <c r="H4" s="6">
        <f aca="true" t="shared" si="2" ref="H4:H67">+G4/$G$77</f>
        <v>0.0008193136778714438</v>
      </c>
      <c r="I4" s="14">
        <v>23077</v>
      </c>
      <c r="J4" s="6">
        <f aca="true" t="shared" si="3" ref="J4:J67">+I4/$I$77</f>
        <v>0.02043621222063706</v>
      </c>
      <c r="K4" s="3">
        <v>41175</v>
      </c>
      <c r="L4" s="6">
        <f aca="true" t="shared" si="4" ref="L4:L67">+K4/$K$77</f>
        <v>0.004591570467643228</v>
      </c>
    </row>
    <row r="5" spans="2:12" ht="12.75">
      <c r="B5" s="2" t="s">
        <v>2</v>
      </c>
      <c r="C5" s="3">
        <v>443</v>
      </c>
      <c r="D5" s="6">
        <f t="shared" si="0"/>
        <v>9.695332386852955E-05</v>
      </c>
      <c r="E5" s="3">
        <v>443</v>
      </c>
      <c r="F5" s="6">
        <f t="shared" si="1"/>
        <v>0.00016464992193066343</v>
      </c>
      <c r="G5" s="3">
        <v>0</v>
      </c>
      <c r="H5" s="6">
        <f t="shared" si="2"/>
        <v>0</v>
      </c>
      <c r="I5" s="14">
        <v>1602</v>
      </c>
      <c r="J5" s="6">
        <f t="shared" si="3"/>
        <v>0.00141867712343288</v>
      </c>
      <c r="K5" s="3">
        <v>2488</v>
      </c>
      <c r="L5" s="6">
        <f t="shared" si="4"/>
        <v>0.00027744571520331153</v>
      </c>
    </row>
    <row r="6" spans="2:12" ht="12.75">
      <c r="B6" s="2" t="s">
        <v>3</v>
      </c>
      <c r="C6" s="3">
        <v>31178</v>
      </c>
      <c r="D6" s="6">
        <f t="shared" si="0"/>
        <v>0.006823500522738181</v>
      </c>
      <c r="E6" s="3">
        <v>31178</v>
      </c>
      <c r="F6" s="6">
        <f t="shared" si="1"/>
        <v>0.011587935137594187</v>
      </c>
      <c r="G6" s="3">
        <v>17878</v>
      </c>
      <c r="H6" s="6">
        <f t="shared" si="2"/>
        <v>0.030902299436678635</v>
      </c>
      <c r="I6" s="14">
        <v>27492</v>
      </c>
      <c r="J6" s="6">
        <f t="shared" si="3"/>
        <v>0.024345987189398708</v>
      </c>
      <c r="K6" s="3">
        <v>107726</v>
      </c>
      <c r="L6" s="6">
        <f t="shared" si="4"/>
        <v>0.01201290880867843</v>
      </c>
    </row>
    <row r="7" spans="2:12" ht="12.75">
      <c r="B7" s="2" t="s">
        <v>4</v>
      </c>
      <c r="C7" s="3">
        <v>0</v>
      </c>
      <c r="D7" s="6">
        <f t="shared" si="0"/>
        <v>0</v>
      </c>
      <c r="E7" s="3">
        <v>0</v>
      </c>
      <c r="F7" s="6">
        <f t="shared" si="1"/>
        <v>0</v>
      </c>
      <c r="G7" s="3">
        <v>0</v>
      </c>
      <c r="H7" s="6">
        <f t="shared" si="2"/>
        <v>0</v>
      </c>
      <c r="I7" s="14">
        <v>14515</v>
      </c>
      <c r="J7" s="6">
        <f t="shared" si="3"/>
        <v>0.01285399403659691</v>
      </c>
      <c r="K7" s="3">
        <v>14515</v>
      </c>
      <c r="L7" s="6">
        <f t="shared" si="4"/>
        <v>0.0016186191946045284</v>
      </c>
    </row>
    <row r="8" spans="2:12" ht="12.75">
      <c r="B8" s="2" t="s">
        <v>5</v>
      </c>
      <c r="C8" s="3">
        <v>56252</v>
      </c>
      <c r="D8" s="6">
        <f t="shared" si="0"/>
        <v>0.012311102424949264</v>
      </c>
      <c r="E8" s="3">
        <v>56252</v>
      </c>
      <c r="F8" s="6">
        <f t="shared" si="1"/>
        <v>0.02090719505292027</v>
      </c>
      <c r="G8" s="3">
        <v>2082</v>
      </c>
      <c r="H8" s="6">
        <f t="shared" si="2"/>
        <v>0.003598757547106215</v>
      </c>
      <c r="I8" s="14">
        <v>11766</v>
      </c>
      <c r="J8" s="6">
        <f t="shared" si="3"/>
        <v>0.010419572430905908</v>
      </c>
      <c r="K8" s="3">
        <v>126352</v>
      </c>
      <c r="L8" s="6">
        <f t="shared" si="4"/>
        <v>0.014089960211964958</v>
      </c>
    </row>
    <row r="9" spans="2:12" ht="12.75">
      <c r="B9" s="2" t="s">
        <v>6</v>
      </c>
      <c r="C9" s="3">
        <v>0</v>
      </c>
      <c r="D9" s="6">
        <f t="shared" si="0"/>
        <v>0</v>
      </c>
      <c r="E9" s="3">
        <v>0</v>
      </c>
      <c r="F9" s="6">
        <f t="shared" si="1"/>
        <v>0</v>
      </c>
      <c r="G9" s="3">
        <v>0</v>
      </c>
      <c r="H9" s="6">
        <f t="shared" si="2"/>
        <v>0</v>
      </c>
      <c r="I9" s="14">
        <v>1940</v>
      </c>
      <c r="J9" s="6">
        <f t="shared" si="3"/>
        <v>0.001717998514019842</v>
      </c>
      <c r="K9" s="3">
        <v>1940</v>
      </c>
      <c r="L9" s="6">
        <f t="shared" si="4"/>
        <v>0.00021633628918586186</v>
      </c>
    </row>
    <row r="10" spans="2:12" ht="12.75">
      <c r="B10" s="2" t="s">
        <v>7</v>
      </c>
      <c r="C10" s="3">
        <v>12380</v>
      </c>
      <c r="D10" s="6">
        <f t="shared" si="0"/>
        <v>0.0027094405180415255</v>
      </c>
      <c r="E10" s="3">
        <v>12380</v>
      </c>
      <c r="F10" s="6">
        <f t="shared" si="1"/>
        <v>0.0046012777279946125</v>
      </c>
      <c r="G10" s="3">
        <v>442</v>
      </c>
      <c r="H10" s="6">
        <f t="shared" si="2"/>
        <v>0.0007640013620657767</v>
      </c>
      <c r="I10" s="14">
        <v>921</v>
      </c>
      <c r="J10" s="6">
        <f t="shared" si="3"/>
        <v>0.0008156065110372549</v>
      </c>
      <c r="K10" s="3">
        <v>26123</v>
      </c>
      <c r="L10" s="6">
        <f t="shared" si="4"/>
        <v>0.002913068496083644</v>
      </c>
    </row>
    <row r="11" spans="2:12" ht="12.75">
      <c r="B11" s="2" t="s">
        <v>8</v>
      </c>
      <c r="C11" s="3">
        <v>0</v>
      </c>
      <c r="D11" s="6">
        <f t="shared" si="0"/>
        <v>0</v>
      </c>
      <c r="E11" s="3">
        <v>0</v>
      </c>
      <c r="F11" s="6">
        <f t="shared" si="1"/>
        <v>0</v>
      </c>
      <c r="G11" s="3">
        <v>0</v>
      </c>
      <c r="H11" s="6">
        <f t="shared" si="2"/>
        <v>0</v>
      </c>
      <c r="I11" s="14">
        <v>525</v>
      </c>
      <c r="J11" s="6">
        <f t="shared" si="3"/>
        <v>0.0004649222782785655</v>
      </c>
      <c r="K11" s="3">
        <v>525</v>
      </c>
      <c r="L11" s="6">
        <f t="shared" si="4"/>
        <v>5.8544614341534784E-05</v>
      </c>
    </row>
    <row r="12" spans="2:12" ht="12.75">
      <c r="B12" s="2" t="s">
        <v>9</v>
      </c>
      <c r="C12" s="3">
        <v>0</v>
      </c>
      <c r="D12" s="6">
        <f t="shared" si="0"/>
        <v>0</v>
      </c>
      <c r="E12" s="3">
        <v>0</v>
      </c>
      <c r="F12" s="6">
        <f t="shared" si="1"/>
        <v>0</v>
      </c>
      <c r="G12" s="3">
        <v>0</v>
      </c>
      <c r="H12" s="6">
        <f t="shared" si="2"/>
        <v>0</v>
      </c>
      <c r="I12" s="14">
        <v>1864</v>
      </c>
      <c r="J12" s="6">
        <f t="shared" si="3"/>
        <v>0.0016506954794499925</v>
      </c>
      <c r="K12" s="3">
        <v>1864</v>
      </c>
      <c r="L12" s="6">
        <f t="shared" si="4"/>
        <v>0.00020786125930023015</v>
      </c>
    </row>
    <row r="13" spans="2:12" ht="12.75">
      <c r="B13" s="2" t="s">
        <v>10</v>
      </c>
      <c r="C13" s="3">
        <v>326</v>
      </c>
      <c r="D13" s="6">
        <f t="shared" si="0"/>
        <v>7.134714126668315E-05</v>
      </c>
      <c r="E13" s="3">
        <v>326</v>
      </c>
      <c r="F13" s="6">
        <f t="shared" si="1"/>
        <v>0.00012116450236884036</v>
      </c>
      <c r="G13" s="3">
        <v>0</v>
      </c>
      <c r="H13" s="6">
        <f t="shared" si="2"/>
        <v>0</v>
      </c>
      <c r="I13" s="14">
        <v>1266</v>
      </c>
      <c r="J13" s="6">
        <f t="shared" si="3"/>
        <v>0.0011211268653345979</v>
      </c>
      <c r="K13" s="3">
        <v>1918</v>
      </c>
      <c r="L13" s="6">
        <f t="shared" si="4"/>
        <v>0.00021388299106107374</v>
      </c>
    </row>
    <row r="14" spans="2:12" ht="12.75">
      <c r="B14" s="2" t="s">
        <v>11</v>
      </c>
      <c r="C14" s="3">
        <v>58039</v>
      </c>
      <c r="D14" s="6">
        <f t="shared" si="0"/>
        <v>0.012702198564346696</v>
      </c>
      <c r="E14" s="3">
        <v>58040</v>
      </c>
      <c r="F14" s="6">
        <f t="shared" si="1"/>
        <v>0.021571741464685566</v>
      </c>
      <c r="G14" s="3">
        <v>0</v>
      </c>
      <c r="H14" s="6">
        <f t="shared" si="2"/>
        <v>0</v>
      </c>
      <c r="I14" s="14">
        <v>8899</v>
      </c>
      <c r="J14" s="6">
        <f t="shared" si="3"/>
        <v>0.00788065400838277</v>
      </c>
      <c r="K14" s="3">
        <v>124978</v>
      </c>
      <c r="L14" s="6">
        <f t="shared" si="4"/>
        <v>0.013936740592716827</v>
      </c>
    </row>
    <row r="15" spans="2:12" ht="12.75">
      <c r="B15" s="2" t="s">
        <v>12</v>
      </c>
      <c r="C15" s="3">
        <v>0</v>
      </c>
      <c r="D15" s="6">
        <f t="shared" si="0"/>
        <v>0</v>
      </c>
      <c r="E15" s="3">
        <v>0</v>
      </c>
      <c r="F15" s="6">
        <f t="shared" si="1"/>
        <v>0</v>
      </c>
      <c r="G15" s="3">
        <v>0</v>
      </c>
      <c r="H15" s="6">
        <f t="shared" si="2"/>
        <v>0</v>
      </c>
      <c r="I15" s="14">
        <v>0</v>
      </c>
      <c r="J15" s="6">
        <f t="shared" si="3"/>
        <v>0</v>
      </c>
      <c r="K15" s="3">
        <v>0</v>
      </c>
      <c r="L15" s="6">
        <f t="shared" si="4"/>
        <v>0</v>
      </c>
    </row>
    <row r="16" spans="2:12" ht="12.75">
      <c r="B16" s="2" t="s">
        <v>13</v>
      </c>
      <c r="C16" s="3">
        <v>0</v>
      </c>
      <c r="D16" s="6">
        <f t="shared" si="0"/>
        <v>0</v>
      </c>
      <c r="E16" s="3">
        <v>0</v>
      </c>
      <c r="F16" s="6">
        <f t="shared" si="1"/>
        <v>0</v>
      </c>
      <c r="G16" s="3">
        <v>0</v>
      </c>
      <c r="H16" s="6">
        <f t="shared" si="2"/>
        <v>0</v>
      </c>
      <c r="I16" s="14">
        <v>1217</v>
      </c>
      <c r="J16" s="6">
        <f t="shared" si="3"/>
        <v>0.001077734119361932</v>
      </c>
      <c r="K16" s="3">
        <v>1217</v>
      </c>
      <c r="L16" s="6">
        <f t="shared" si="4"/>
        <v>0.00013571199172123397</v>
      </c>
    </row>
    <row r="17" spans="2:12" ht="12.75">
      <c r="B17" s="2" t="s">
        <v>14</v>
      </c>
      <c r="C17" s="3">
        <v>11780</v>
      </c>
      <c r="D17" s="6">
        <f t="shared" si="0"/>
        <v>0.0025781267611089797</v>
      </c>
      <c r="E17" s="3">
        <v>11780</v>
      </c>
      <c r="F17" s="6">
        <f t="shared" si="1"/>
        <v>0.00437827557639552</v>
      </c>
      <c r="G17" s="3">
        <v>1256</v>
      </c>
      <c r="H17" s="6">
        <f t="shared" si="2"/>
        <v>0.0021710083953724335</v>
      </c>
      <c r="I17" s="14">
        <v>31413</v>
      </c>
      <c r="J17" s="6">
        <f t="shared" si="3"/>
        <v>0.027818292433456338</v>
      </c>
      <c r="K17" s="3">
        <v>56229</v>
      </c>
      <c r="L17" s="6">
        <f t="shared" si="4"/>
        <v>0.006270295466305065</v>
      </c>
    </row>
    <row r="18" spans="2:12" ht="12.75">
      <c r="B18" s="2" t="s">
        <v>15</v>
      </c>
      <c r="C18" s="3">
        <v>19678</v>
      </c>
      <c r="D18" s="6">
        <f t="shared" si="0"/>
        <v>0.004306653514864389</v>
      </c>
      <c r="E18" s="3">
        <v>19678</v>
      </c>
      <c r="F18" s="6">
        <f t="shared" si="1"/>
        <v>0.007313727231944909</v>
      </c>
      <c r="G18" s="3">
        <v>12721</v>
      </c>
      <c r="H18" s="6">
        <f t="shared" si="2"/>
        <v>0.021988374042621595</v>
      </c>
      <c r="I18" s="14">
        <v>0</v>
      </c>
      <c r="J18" s="6">
        <f t="shared" si="3"/>
        <v>0</v>
      </c>
      <c r="K18" s="3">
        <v>52077</v>
      </c>
      <c r="L18" s="6">
        <f t="shared" si="4"/>
        <v>0.00580729120202687</v>
      </c>
    </row>
    <row r="19" spans="2:12" ht="12.75">
      <c r="B19" s="2" t="s">
        <v>16</v>
      </c>
      <c r="C19" s="3">
        <v>23408</v>
      </c>
      <c r="D19" s="6">
        <f t="shared" si="0"/>
        <v>0.005122987370461714</v>
      </c>
      <c r="E19" s="3">
        <v>23408</v>
      </c>
      <c r="F19" s="6">
        <f t="shared" si="1"/>
        <v>0.008700057274385936</v>
      </c>
      <c r="G19" s="3">
        <v>5218</v>
      </c>
      <c r="H19" s="6">
        <f t="shared" si="2"/>
        <v>0.00901936449606159</v>
      </c>
      <c r="I19" s="14">
        <v>40678</v>
      </c>
      <c r="J19" s="6">
        <f t="shared" si="3"/>
        <v>0.03602306368726759</v>
      </c>
      <c r="K19" s="3">
        <v>92712</v>
      </c>
      <c r="L19" s="6">
        <f t="shared" si="4"/>
        <v>0.010338644352061662</v>
      </c>
    </row>
    <row r="20" spans="2:12" ht="12.75">
      <c r="B20" s="2" t="s">
        <v>17</v>
      </c>
      <c r="C20" s="3">
        <v>398</v>
      </c>
      <c r="D20" s="6">
        <f t="shared" si="0"/>
        <v>8.710479209858862E-05</v>
      </c>
      <c r="E20" s="3">
        <v>398</v>
      </c>
      <c r="F20" s="6">
        <f t="shared" si="1"/>
        <v>0.0001479247605607315</v>
      </c>
      <c r="G20" s="3">
        <v>0</v>
      </c>
      <c r="H20" s="6">
        <f t="shared" si="2"/>
        <v>0</v>
      </c>
      <c r="I20" s="14">
        <v>4859</v>
      </c>
      <c r="J20" s="6">
        <f t="shared" si="3"/>
        <v>0.004302966381248666</v>
      </c>
      <c r="K20" s="3">
        <v>5655</v>
      </c>
      <c r="L20" s="6">
        <f t="shared" si="4"/>
        <v>0.0006306091316216747</v>
      </c>
    </row>
    <row r="21" spans="2:12" ht="12.75">
      <c r="B21" s="2" t="s">
        <v>18</v>
      </c>
      <c r="C21" s="3">
        <v>348572</v>
      </c>
      <c r="D21" s="6">
        <f t="shared" si="0"/>
        <v>0.07628716480248551</v>
      </c>
      <c r="E21" s="3">
        <v>348572</v>
      </c>
      <c r="F21" s="6">
        <f t="shared" si="1"/>
        <v>0.12955384331199823</v>
      </c>
      <c r="G21" s="3">
        <v>52497</v>
      </c>
      <c r="H21" s="6">
        <f t="shared" si="2"/>
        <v>0.0907415825890658</v>
      </c>
      <c r="I21" s="14">
        <v>29646</v>
      </c>
      <c r="J21" s="6">
        <f t="shared" si="3"/>
        <v>0.02625349687970734</v>
      </c>
      <c r="K21" s="3">
        <v>779287</v>
      </c>
      <c r="L21" s="6">
        <f t="shared" si="4"/>
        <v>0.08690106071689832</v>
      </c>
    </row>
    <row r="22" spans="2:12" ht="12.75">
      <c r="B22" s="2" t="s">
        <v>19</v>
      </c>
      <c r="C22" s="3">
        <v>0</v>
      </c>
      <c r="D22" s="6">
        <f t="shared" si="0"/>
        <v>0</v>
      </c>
      <c r="E22" s="3">
        <v>0</v>
      </c>
      <c r="F22" s="6">
        <f t="shared" si="1"/>
        <v>0</v>
      </c>
      <c r="G22" s="3">
        <v>0</v>
      </c>
      <c r="H22" s="6">
        <f t="shared" si="2"/>
        <v>0</v>
      </c>
      <c r="I22" s="14">
        <v>2491</v>
      </c>
      <c r="J22" s="6">
        <f t="shared" si="3"/>
        <v>0.002205945514651251</v>
      </c>
      <c r="K22" s="3">
        <v>2491</v>
      </c>
      <c r="L22" s="6">
        <f t="shared" si="4"/>
        <v>0.0002777802558566917</v>
      </c>
    </row>
    <row r="23" spans="2:12" ht="12.75">
      <c r="B23" s="2" t="s">
        <v>20</v>
      </c>
      <c r="C23" s="3">
        <v>16211</v>
      </c>
      <c r="D23" s="6">
        <f t="shared" si="0"/>
        <v>0.0035478788560558295</v>
      </c>
      <c r="E23" s="3">
        <v>16211</v>
      </c>
      <c r="F23" s="6">
        <f t="shared" si="1"/>
        <v>0.006025146465954819</v>
      </c>
      <c r="G23" s="3">
        <v>0</v>
      </c>
      <c r="H23" s="6">
        <f t="shared" si="2"/>
        <v>0</v>
      </c>
      <c r="I23" s="14">
        <v>2123</v>
      </c>
      <c r="J23" s="6">
        <f t="shared" si="3"/>
        <v>0.0018800571367340849</v>
      </c>
      <c r="K23" s="3">
        <v>34545</v>
      </c>
      <c r="L23" s="6">
        <f t="shared" si="4"/>
        <v>0.0038522356236729885</v>
      </c>
    </row>
    <row r="24" spans="2:12" ht="12.75">
      <c r="B24" s="2" t="s">
        <v>21</v>
      </c>
      <c r="C24" s="3">
        <v>28830</v>
      </c>
      <c r="D24" s="6">
        <f t="shared" si="0"/>
        <v>0.006309626020608819</v>
      </c>
      <c r="E24" s="3">
        <v>28830</v>
      </c>
      <c r="F24" s="6">
        <f t="shared" si="1"/>
        <v>0.010715253384336404</v>
      </c>
      <c r="G24" s="3">
        <v>1310</v>
      </c>
      <c r="H24" s="6">
        <f t="shared" si="2"/>
        <v>0.0022643479282944967</v>
      </c>
      <c r="I24" s="14">
        <v>11749</v>
      </c>
      <c r="J24" s="6">
        <f t="shared" si="3"/>
        <v>0.010404517804752126</v>
      </c>
      <c r="K24" s="3">
        <v>70719</v>
      </c>
      <c r="L24" s="6">
        <f t="shared" si="4"/>
        <v>0.007886126822131426</v>
      </c>
    </row>
    <row r="25" spans="2:12" ht="12.75">
      <c r="B25" s="2" t="s">
        <v>22</v>
      </c>
      <c r="C25" s="3">
        <v>394428</v>
      </c>
      <c r="D25" s="6">
        <f t="shared" si="0"/>
        <v>0.08632303753231686</v>
      </c>
      <c r="E25" s="3">
        <v>394429</v>
      </c>
      <c r="F25" s="6">
        <f t="shared" si="1"/>
        <v>0.14659752608846421</v>
      </c>
      <c r="G25" s="3">
        <v>144121</v>
      </c>
      <c r="H25" s="6">
        <f t="shared" si="2"/>
        <v>0.24911457081964208</v>
      </c>
      <c r="I25" s="14">
        <v>25685</v>
      </c>
      <c r="J25" s="6">
        <f t="shared" si="3"/>
        <v>0.022745768985876103</v>
      </c>
      <c r="K25" s="3">
        <v>958663</v>
      </c>
      <c r="L25" s="6">
        <f t="shared" si="4"/>
        <v>0.10690391546380716</v>
      </c>
    </row>
    <row r="26" spans="2:12" ht="12.75">
      <c r="B26" s="2" t="s">
        <v>23</v>
      </c>
      <c r="C26" s="3">
        <v>145124</v>
      </c>
      <c r="D26" s="6">
        <f t="shared" si="0"/>
        <v>0.031761296101797926</v>
      </c>
      <c r="E26" s="3">
        <v>145124</v>
      </c>
      <c r="F26" s="6">
        <f t="shared" si="1"/>
        <v>0.053938273747777876</v>
      </c>
      <c r="G26" s="3">
        <v>35967</v>
      </c>
      <c r="H26" s="6">
        <f t="shared" si="2"/>
        <v>0.06216931445570088</v>
      </c>
      <c r="I26" s="14">
        <v>83945</v>
      </c>
      <c r="J26" s="6">
        <f t="shared" si="3"/>
        <v>0.07433885838113177</v>
      </c>
      <c r="K26" s="3">
        <v>410160</v>
      </c>
      <c r="L26" s="6">
        <f t="shared" si="4"/>
        <v>0.04573839813014077</v>
      </c>
    </row>
    <row r="27" spans="2:12" ht="12.75">
      <c r="B27" s="2" t="s">
        <v>24</v>
      </c>
      <c r="C27" s="3">
        <v>187886</v>
      </c>
      <c r="D27" s="6">
        <f t="shared" si="0"/>
        <v>0.041120027558380456</v>
      </c>
      <c r="E27" s="3">
        <v>187886</v>
      </c>
      <c r="F27" s="6">
        <f t="shared" si="1"/>
        <v>0.06983163709224521</v>
      </c>
      <c r="G27" s="3">
        <v>44314</v>
      </c>
      <c r="H27" s="6">
        <f t="shared" si="2"/>
        <v>0.07659718633163536</v>
      </c>
      <c r="I27" s="14">
        <v>56478</v>
      </c>
      <c r="J27" s="6">
        <f t="shared" si="3"/>
        <v>0.05001501034784157</v>
      </c>
      <c r="K27" s="3">
        <v>476564</v>
      </c>
      <c r="L27" s="6">
        <f t="shared" si="4"/>
        <v>0.053143343979160346</v>
      </c>
    </row>
    <row r="28" spans="2:12" ht="12.75">
      <c r="B28" s="2" t="s">
        <v>25</v>
      </c>
      <c r="C28" s="3">
        <v>123062</v>
      </c>
      <c r="D28" s="6">
        <f t="shared" si="0"/>
        <v>0.02693288925938822</v>
      </c>
      <c r="E28" s="3">
        <v>123062</v>
      </c>
      <c r="F28" s="6">
        <f t="shared" si="1"/>
        <v>0.04573848463347924</v>
      </c>
      <c r="G28" s="3">
        <v>48623</v>
      </c>
      <c r="H28" s="6">
        <f t="shared" si="2"/>
        <v>0.08404533535684222</v>
      </c>
      <c r="I28" s="14">
        <v>71892</v>
      </c>
      <c r="J28" s="6">
        <f t="shared" si="3"/>
        <v>0.06366512843810025</v>
      </c>
      <c r="K28" s="3">
        <v>366639</v>
      </c>
      <c r="L28" s="6">
        <f t="shared" si="4"/>
        <v>0.040885216871554234</v>
      </c>
    </row>
    <row r="29" spans="2:12" ht="12.75">
      <c r="B29" s="2" t="s">
        <v>26</v>
      </c>
      <c r="C29" s="3">
        <v>3346</v>
      </c>
      <c r="D29" s="6">
        <f t="shared" si="0"/>
        <v>0.0007322930511604963</v>
      </c>
      <c r="E29" s="3">
        <v>3346</v>
      </c>
      <c r="F29" s="6">
        <f t="shared" si="1"/>
        <v>0.0012436086654176069</v>
      </c>
      <c r="G29" s="3">
        <v>0</v>
      </c>
      <c r="H29" s="6">
        <f t="shared" si="2"/>
        <v>0</v>
      </c>
      <c r="I29" s="14">
        <v>23178</v>
      </c>
      <c r="J29" s="6">
        <f t="shared" si="3"/>
        <v>0.02052565441131541</v>
      </c>
      <c r="K29" s="3">
        <v>29870</v>
      </c>
      <c r="L29" s="6">
        <f t="shared" si="4"/>
        <v>0.0033309097721555122</v>
      </c>
    </row>
    <row r="30" spans="2:12" ht="12.75">
      <c r="B30" s="2" t="s">
        <v>27</v>
      </c>
      <c r="C30" s="3">
        <v>6580</v>
      </c>
      <c r="D30" s="6">
        <f t="shared" si="0"/>
        <v>0.0014400742010269173</v>
      </c>
      <c r="E30" s="3">
        <v>6580</v>
      </c>
      <c r="F30" s="6">
        <f t="shared" si="1"/>
        <v>0.0024455902625367164</v>
      </c>
      <c r="G30" s="3">
        <v>248</v>
      </c>
      <c r="H30" s="6">
        <f t="shared" si="2"/>
        <v>0.00042867044749392</v>
      </c>
      <c r="I30" s="14">
        <v>538</v>
      </c>
      <c r="J30" s="6">
        <f t="shared" si="3"/>
        <v>0.0004764346394549871</v>
      </c>
      <c r="K30" s="3">
        <v>13946</v>
      </c>
      <c r="L30" s="6">
        <f t="shared" si="4"/>
        <v>0.0015551679840134173</v>
      </c>
    </row>
    <row r="31" spans="2:12" ht="12.75">
      <c r="B31" s="2" t="s">
        <v>28</v>
      </c>
      <c r="C31" s="3">
        <v>5068</v>
      </c>
      <c r="D31" s="6">
        <f t="shared" si="0"/>
        <v>0.0011091635335569023</v>
      </c>
      <c r="E31" s="3">
        <v>5068</v>
      </c>
      <c r="F31" s="6">
        <f t="shared" si="1"/>
        <v>0.0018836248405070027</v>
      </c>
      <c r="G31" s="3">
        <v>0</v>
      </c>
      <c r="H31" s="6">
        <f t="shared" si="2"/>
        <v>0</v>
      </c>
      <c r="I31" s="14">
        <v>7740</v>
      </c>
      <c r="J31" s="6">
        <f t="shared" si="3"/>
        <v>0.006854282731192565</v>
      </c>
      <c r="K31" s="3">
        <v>17876</v>
      </c>
      <c r="L31" s="6">
        <f t="shared" si="4"/>
        <v>0.0019934162399414777</v>
      </c>
    </row>
    <row r="32" spans="2:12" ht="12.75">
      <c r="B32" s="2" t="s">
        <v>29</v>
      </c>
      <c r="C32" s="3">
        <v>7322</v>
      </c>
      <c r="D32" s="6">
        <f t="shared" si="0"/>
        <v>0.0016024655471001655</v>
      </c>
      <c r="E32" s="3">
        <v>7322</v>
      </c>
      <c r="F32" s="6">
        <f t="shared" si="1"/>
        <v>0.002721369590014261</v>
      </c>
      <c r="G32" s="3">
        <v>0</v>
      </c>
      <c r="H32" s="6">
        <f t="shared" si="2"/>
        <v>0</v>
      </c>
      <c r="I32" s="14">
        <v>3172</v>
      </c>
      <c r="J32" s="6">
        <f t="shared" si="3"/>
        <v>0.0028090161270468757</v>
      </c>
      <c r="K32" s="3">
        <v>17816</v>
      </c>
      <c r="L32" s="6">
        <f t="shared" si="4"/>
        <v>0.001986725426873874</v>
      </c>
    </row>
    <row r="33" spans="2:12" ht="12.75">
      <c r="B33" s="2" t="s">
        <v>30</v>
      </c>
      <c r="C33" s="3">
        <v>1250271</v>
      </c>
      <c r="D33" s="6">
        <f t="shared" si="0"/>
        <v>0.2736296369896846</v>
      </c>
      <c r="E33" s="3">
        <v>0</v>
      </c>
      <c r="F33" s="6">
        <f t="shared" si="1"/>
        <v>0</v>
      </c>
      <c r="G33" s="3">
        <v>0</v>
      </c>
      <c r="H33" s="6">
        <f t="shared" si="2"/>
        <v>0</v>
      </c>
      <c r="I33" s="14">
        <v>0</v>
      </c>
      <c r="J33" s="6">
        <f t="shared" si="3"/>
        <v>0</v>
      </c>
      <c r="K33" s="3">
        <v>1250271</v>
      </c>
      <c r="L33" s="6">
        <f t="shared" si="4"/>
        <v>0.1394221590807715</v>
      </c>
    </row>
    <row r="34" spans="2:12" ht="12.75">
      <c r="B34" s="2" t="s">
        <v>31</v>
      </c>
      <c r="C34" s="3">
        <v>564065</v>
      </c>
      <c r="D34" s="6">
        <f t="shared" si="0"/>
        <v>0.12344915717359393</v>
      </c>
      <c r="E34" s="3">
        <v>0</v>
      </c>
      <c r="F34" s="6">
        <f t="shared" si="1"/>
        <v>0</v>
      </c>
      <c r="G34" s="3">
        <v>0</v>
      </c>
      <c r="H34" s="6">
        <f t="shared" si="2"/>
        <v>0</v>
      </c>
      <c r="I34" s="14">
        <v>0</v>
      </c>
      <c r="J34" s="6">
        <f t="shared" si="3"/>
        <v>0</v>
      </c>
      <c r="K34" s="3">
        <v>564065</v>
      </c>
      <c r="L34" s="6">
        <f t="shared" si="4"/>
        <v>0.0629008912163006</v>
      </c>
    </row>
    <row r="35" spans="2:12" ht="12.75">
      <c r="B35" s="2" t="s">
        <v>32</v>
      </c>
      <c r="C35" s="3">
        <v>70534</v>
      </c>
      <c r="D35" s="6">
        <f t="shared" si="0"/>
        <v>0.015436807552466958</v>
      </c>
      <c r="E35" s="3">
        <v>6215</v>
      </c>
      <c r="F35" s="6">
        <f t="shared" si="1"/>
        <v>0.002309930620313935</v>
      </c>
      <c r="G35" s="3">
        <v>3268</v>
      </c>
      <c r="H35" s="6">
        <f t="shared" si="2"/>
        <v>0.005648770251653752</v>
      </c>
      <c r="I35" s="14">
        <v>7692</v>
      </c>
      <c r="J35" s="6">
        <f t="shared" si="3"/>
        <v>0.00681177555146424</v>
      </c>
      <c r="K35" s="3">
        <v>87709</v>
      </c>
      <c r="L35" s="6">
        <f t="shared" si="4"/>
        <v>0.009780742055774618</v>
      </c>
    </row>
    <row r="36" spans="2:12" ht="12.75">
      <c r="B36" s="2" t="s">
        <v>33</v>
      </c>
      <c r="C36" s="3">
        <v>85816</v>
      </c>
      <c r="D36" s="6">
        <f t="shared" si="0"/>
        <v>0.018781368941538895</v>
      </c>
      <c r="E36" s="3">
        <v>85816</v>
      </c>
      <c r="F36" s="6">
        <f t="shared" si="1"/>
        <v>0.031895254402712896</v>
      </c>
      <c r="G36" s="3">
        <v>5817</v>
      </c>
      <c r="H36" s="6">
        <f t="shared" si="2"/>
        <v>0.01005474190754892</v>
      </c>
      <c r="I36" s="14">
        <v>6761</v>
      </c>
      <c r="J36" s="6">
        <f t="shared" si="3"/>
        <v>0.005987313377983583</v>
      </c>
      <c r="K36" s="3">
        <v>184210</v>
      </c>
      <c r="L36" s="6">
        <f t="shared" si="4"/>
        <v>0.020541911253055472</v>
      </c>
    </row>
    <row r="37" spans="2:12" ht="12.75">
      <c r="B37" s="2" t="s">
        <v>34</v>
      </c>
      <c r="C37" s="3">
        <v>18739</v>
      </c>
      <c r="D37" s="6">
        <f t="shared" si="0"/>
        <v>0.004101147485264955</v>
      </c>
      <c r="E37" s="3">
        <v>18739</v>
      </c>
      <c r="F37" s="6">
        <f t="shared" si="1"/>
        <v>0.00696472886469233</v>
      </c>
      <c r="G37" s="3">
        <v>1676</v>
      </c>
      <c r="H37" s="6">
        <f t="shared" si="2"/>
        <v>0.002896982540321814</v>
      </c>
      <c r="I37" s="14">
        <v>36272</v>
      </c>
      <c r="J37" s="6">
        <f t="shared" si="3"/>
        <v>0.032121258814705005</v>
      </c>
      <c r="K37" s="3">
        <v>75426</v>
      </c>
      <c r="L37" s="6">
        <f t="shared" si="4"/>
        <v>0.008411021107284958</v>
      </c>
    </row>
    <row r="38" spans="2:12" ht="12.75">
      <c r="B38" s="2" t="s">
        <v>35</v>
      </c>
      <c r="C38" s="3">
        <v>10254</v>
      </c>
      <c r="D38" s="6">
        <f t="shared" si="0"/>
        <v>0.0022441521059772054</v>
      </c>
      <c r="E38" s="3">
        <v>10254</v>
      </c>
      <c r="F38" s="6">
        <f t="shared" si="1"/>
        <v>0.003811106770828494</v>
      </c>
      <c r="G38" s="3">
        <v>179</v>
      </c>
      <c r="H38" s="6">
        <f t="shared" si="2"/>
        <v>0.00030940326653795027</v>
      </c>
      <c r="I38" s="14">
        <v>20303</v>
      </c>
      <c r="J38" s="6">
        <f t="shared" si="3"/>
        <v>0.017979651458837554</v>
      </c>
      <c r="K38" s="3">
        <v>40990</v>
      </c>
      <c r="L38" s="6">
        <f t="shared" si="4"/>
        <v>0.004570940460684783</v>
      </c>
    </row>
    <row r="39" spans="2:12" ht="12.75">
      <c r="B39" s="2" t="s">
        <v>36</v>
      </c>
      <c r="C39" s="3">
        <v>6684</v>
      </c>
      <c r="D39" s="6">
        <f t="shared" si="0"/>
        <v>0.0014628352522285586</v>
      </c>
      <c r="E39" s="3">
        <v>6684</v>
      </c>
      <c r="F39" s="6">
        <f t="shared" si="1"/>
        <v>0.0024842439688138925</v>
      </c>
      <c r="G39" s="3">
        <v>0</v>
      </c>
      <c r="H39" s="6">
        <f t="shared" si="2"/>
        <v>0</v>
      </c>
      <c r="I39" s="14">
        <v>20574</v>
      </c>
      <c r="J39" s="6">
        <f t="shared" si="3"/>
        <v>0.018219639911053725</v>
      </c>
      <c r="K39" s="3">
        <v>33942</v>
      </c>
      <c r="L39" s="6">
        <f t="shared" si="4"/>
        <v>0.0037849929523435686</v>
      </c>
    </row>
    <row r="40" spans="2:12" ht="12.75">
      <c r="B40" s="2" t="s">
        <v>37</v>
      </c>
      <c r="C40" s="3">
        <v>17604</v>
      </c>
      <c r="D40" s="6">
        <f t="shared" si="0"/>
        <v>0.0038527456284008894</v>
      </c>
      <c r="E40" s="3">
        <v>17604</v>
      </c>
      <c r="F40" s="6">
        <f t="shared" si="1"/>
        <v>0.006542883127917379</v>
      </c>
      <c r="G40" s="3">
        <v>583</v>
      </c>
      <c r="H40" s="6">
        <f t="shared" si="2"/>
        <v>0.0010077212535844974</v>
      </c>
      <c r="I40" s="14">
        <v>26184</v>
      </c>
      <c r="J40" s="6">
        <f t="shared" si="3"/>
        <v>0.023187666541801825</v>
      </c>
      <c r="K40" s="3">
        <v>61975</v>
      </c>
      <c r="L40" s="6">
        <f t="shared" si="4"/>
        <v>0.0069110523310792725</v>
      </c>
    </row>
    <row r="41" spans="2:12" ht="12.75">
      <c r="B41" s="2" t="s">
        <v>38</v>
      </c>
      <c r="C41" s="3">
        <v>979</v>
      </c>
      <c r="D41" s="6">
        <f t="shared" si="0"/>
        <v>0.00021426028006160365</v>
      </c>
      <c r="E41" s="3">
        <v>979</v>
      </c>
      <c r="F41" s="6">
        <f t="shared" si="1"/>
        <v>0.0003638651773591862</v>
      </c>
      <c r="G41" s="3">
        <v>0</v>
      </c>
      <c r="H41" s="6">
        <f t="shared" si="2"/>
        <v>0</v>
      </c>
      <c r="I41" s="14">
        <v>106</v>
      </c>
      <c r="J41" s="6">
        <f t="shared" si="3"/>
        <v>9.387002190005322E-05</v>
      </c>
      <c r="K41" s="3">
        <v>2064</v>
      </c>
      <c r="L41" s="6">
        <f t="shared" si="4"/>
        <v>0.00023016396952557674</v>
      </c>
    </row>
    <row r="42" spans="2:12" ht="12.75">
      <c r="B42" s="2" t="s">
        <v>39</v>
      </c>
      <c r="C42" s="3">
        <v>175708</v>
      </c>
      <c r="D42" s="6">
        <f t="shared" si="0"/>
        <v>0.03845479600517289</v>
      </c>
      <c r="E42" s="3">
        <v>175708</v>
      </c>
      <c r="F42" s="6">
        <f t="shared" si="1"/>
        <v>0.06530543675528896</v>
      </c>
      <c r="G42" s="3">
        <v>55649</v>
      </c>
      <c r="H42" s="6">
        <f t="shared" si="2"/>
        <v>0.096189845695924</v>
      </c>
      <c r="I42" s="14">
        <v>19750</v>
      </c>
      <c r="J42" s="6">
        <f t="shared" si="3"/>
        <v>0.017489933325717463</v>
      </c>
      <c r="K42" s="3">
        <v>426815</v>
      </c>
      <c r="L42" s="6">
        <f t="shared" si="4"/>
        <v>0.047595656324156514</v>
      </c>
    </row>
    <row r="43" spans="2:12" ht="12.75">
      <c r="B43" s="2" t="s">
        <v>40</v>
      </c>
      <c r="C43" s="3">
        <v>2583</v>
      </c>
      <c r="D43" s="6">
        <f t="shared" si="0"/>
        <v>0.000565305723594609</v>
      </c>
      <c r="E43" s="3">
        <v>2583</v>
      </c>
      <c r="F43" s="6">
        <f t="shared" si="1"/>
        <v>0.000960024262634094</v>
      </c>
      <c r="G43" s="3">
        <v>0</v>
      </c>
      <c r="H43" s="6">
        <f t="shared" si="2"/>
        <v>0</v>
      </c>
      <c r="I43" s="14">
        <v>0</v>
      </c>
      <c r="J43" s="6">
        <f t="shared" si="3"/>
        <v>0</v>
      </c>
      <c r="K43" s="3">
        <v>5166</v>
      </c>
      <c r="L43" s="6">
        <f t="shared" si="4"/>
        <v>0.0005760790051207022</v>
      </c>
    </row>
    <row r="44" spans="2:12" ht="12.75">
      <c r="B44" s="2" t="s">
        <v>41</v>
      </c>
      <c r="C44" s="3">
        <v>2934</v>
      </c>
      <c r="D44" s="6">
        <f t="shared" si="0"/>
        <v>0.0006421242714001482</v>
      </c>
      <c r="E44" s="3">
        <v>2934</v>
      </c>
      <c r="F44" s="6">
        <f t="shared" si="1"/>
        <v>0.0010904805213195633</v>
      </c>
      <c r="G44" s="3">
        <v>8102</v>
      </c>
      <c r="H44" s="6">
        <f t="shared" si="2"/>
        <v>0.014004386958047337</v>
      </c>
      <c r="I44" s="14">
        <v>0</v>
      </c>
      <c r="J44" s="6">
        <f t="shared" si="3"/>
        <v>0</v>
      </c>
      <c r="K44" s="3">
        <v>13970</v>
      </c>
      <c r="L44" s="6">
        <f t="shared" si="4"/>
        <v>0.0015578443092404588</v>
      </c>
    </row>
    <row r="45" spans="2:12" ht="12.75">
      <c r="B45" s="2" t="s">
        <v>42</v>
      </c>
      <c r="C45" s="3">
        <v>0</v>
      </c>
      <c r="D45" s="6">
        <f t="shared" si="0"/>
        <v>0</v>
      </c>
      <c r="E45" s="3">
        <v>0</v>
      </c>
      <c r="F45" s="6">
        <f t="shared" si="1"/>
        <v>0</v>
      </c>
      <c r="G45" s="3">
        <v>0</v>
      </c>
      <c r="H45" s="6">
        <f t="shared" si="2"/>
        <v>0</v>
      </c>
      <c r="I45" s="14">
        <v>23224</v>
      </c>
      <c r="J45" s="6">
        <f t="shared" si="3"/>
        <v>0.020566390458555055</v>
      </c>
      <c r="K45" s="3">
        <v>23224</v>
      </c>
      <c r="L45" s="6">
        <f t="shared" si="4"/>
        <v>0.0025897907113672453</v>
      </c>
    </row>
    <row r="46" spans="2:12" ht="12.75">
      <c r="B46" s="2" t="s">
        <v>43</v>
      </c>
      <c r="C46" s="3">
        <v>53040</v>
      </c>
      <c r="D46" s="6">
        <f t="shared" si="0"/>
        <v>0.011608136112837036</v>
      </c>
      <c r="E46" s="3">
        <v>53040</v>
      </c>
      <c r="F46" s="6">
        <f t="shared" si="1"/>
        <v>0.019713390201359794</v>
      </c>
      <c r="G46" s="3">
        <v>7237</v>
      </c>
      <c r="H46" s="6">
        <f t="shared" si="2"/>
        <v>0.012509225921425398</v>
      </c>
      <c r="I46" s="14">
        <v>71633</v>
      </c>
      <c r="J46" s="6">
        <f t="shared" si="3"/>
        <v>0.06343576678081615</v>
      </c>
      <c r="K46" s="3">
        <v>184950</v>
      </c>
      <c r="L46" s="6">
        <f t="shared" si="4"/>
        <v>0.020624431280889255</v>
      </c>
    </row>
    <row r="47" spans="2:12" ht="12.75">
      <c r="B47" s="2" t="s">
        <v>44</v>
      </c>
      <c r="C47" s="3">
        <v>594</v>
      </c>
      <c r="D47" s="6">
        <f t="shared" si="0"/>
        <v>0.0001300006193632202</v>
      </c>
      <c r="E47" s="3">
        <v>594</v>
      </c>
      <c r="F47" s="6">
        <f t="shared" si="1"/>
        <v>0.00022077213008310175</v>
      </c>
      <c r="G47" s="3">
        <v>0</v>
      </c>
      <c r="H47" s="6">
        <f t="shared" si="2"/>
        <v>0</v>
      </c>
      <c r="I47" s="14">
        <v>5543</v>
      </c>
      <c r="J47" s="6">
        <f t="shared" si="3"/>
        <v>0.004908693692377311</v>
      </c>
      <c r="K47" s="3">
        <v>6731</v>
      </c>
      <c r="L47" s="6">
        <f t="shared" si="4"/>
        <v>0.0007505977126340393</v>
      </c>
    </row>
    <row r="48" spans="2:12" ht="12.75">
      <c r="B48" s="2" t="s">
        <v>45</v>
      </c>
      <c r="C48" s="3">
        <v>0</v>
      </c>
      <c r="D48" s="6">
        <f t="shared" si="0"/>
        <v>0</v>
      </c>
      <c r="E48" s="3">
        <v>0</v>
      </c>
      <c r="F48" s="6">
        <f t="shared" si="1"/>
        <v>0</v>
      </c>
      <c r="G48" s="3">
        <v>0</v>
      </c>
      <c r="H48" s="6">
        <f t="shared" si="2"/>
        <v>0</v>
      </c>
      <c r="I48" s="14">
        <v>1338</v>
      </c>
      <c r="J48" s="6">
        <f t="shared" si="3"/>
        <v>0.001184887634927087</v>
      </c>
      <c r="K48" s="3">
        <v>1338</v>
      </c>
      <c r="L48" s="6">
        <f t="shared" si="4"/>
        <v>0.00014920513140756866</v>
      </c>
    </row>
    <row r="49" spans="2:12" ht="12.75">
      <c r="B49" s="2" t="s">
        <v>46</v>
      </c>
      <c r="C49" s="3">
        <v>187342</v>
      </c>
      <c r="D49" s="6">
        <f t="shared" si="0"/>
        <v>0.04100096975209495</v>
      </c>
      <c r="E49" s="3">
        <v>187342</v>
      </c>
      <c r="F49" s="6">
        <f t="shared" si="1"/>
        <v>0.06962944847479537</v>
      </c>
      <c r="G49" s="3">
        <v>32073</v>
      </c>
      <c r="H49" s="6">
        <f t="shared" si="2"/>
        <v>0.05543849702609877</v>
      </c>
      <c r="I49" s="14">
        <v>58127</v>
      </c>
      <c r="J49" s="6">
        <f t="shared" si="3"/>
        <v>0.05147530908475843</v>
      </c>
      <c r="K49" s="3">
        <v>464884</v>
      </c>
      <c r="L49" s="6">
        <f t="shared" si="4"/>
        <v>0.051840865702000104</v>
      </c>
    </row>
    <row r="50" spans="2:12" ht="12.75">
      <c r="B50" s="2" t="s">
        <v>47</v>
      </c>
      <c r="C50" s="3">
        <v>0</v>
      </c>
      <c r="D50" s="6">
        <f t="shared" si="0"/>
        <v>0</v>
      </c>
      <c r="E50" s="3">
        <v>0</v>
      </c>
      <c r="F50" s="6">
        <f t="shared" si="1"/>
        <v>0</v>
      </c>
      <c r="G50" s="3">
        <v>93</v>
      </c>
      <c r="H50" s="6">
        <f t="shared" si="2"/>
        <v>0.00016075141781021998</v>
      </c>
      <c r="I50" s="14">
        <v>7163</v>
      </c>
      <c r="J50" s="6">
        <f t="shared" si="3"/>
        <v>0.006343311008208313</v>
      </c>
      <c r="K50" s="3">
        <v>7256</v>
      </c>
      <c r="L50" s="6">
        <f t="shared" si="4"/>
        <v>0.0008091423269755741</v>
      </c>
    </row>
    <row r="51" spans="2:12" ht="12.75">
      <c r="B51" s="2" t="s">
        <v>48</v>
      </c>
      <c r="C51" s="3">
        <v>0</v>
      </c>
      <c r="D51" s="6">
        <f t="shared" si="0"/>
        <v>0</v>
      </c>
      <c r="E51" s="3">
        <v>0</v>
      </c>
      <c r="F51" s="6">
        <f t="shared" si="1"/>
        <v>0</v>
      </c>
      <c r="G51" s="3">
        <v>0</v>
      </c>
      <c r="H51" s="6">
        <f t="shared" si="2"/>
        <v>0</v>
      </c>
      <c r="I51" s="14">
        <v>3806</v>
      </c>
      <c r="J51" s="6">
        <f t="shared" si="3"/>
        <v>0.003370465125958515</v>
      </c>
      <c r="K51" s="3">
        <v>3806</v>
      </c>
      <c r="L51" s="6">
        <f t="shared" si="4"/>
        <v>0.0004244205755883455</v>
      </c>
    </row>
    <row r="52" spans="2:12" ht="12.75">
      <c r="B52" s="2" t="s">
        <v>49</v>
      </c>
      <c r="C52" s="3">
        <v>0</v>
      </c>
      <c r="D52" s="6">
        <f t="shared" si="0"/>
        <v>0</v>
      </c>
      <c r="E52" s="3">
        <v>0</v>
      </c>
      <c r="F52" s="6">
        <f t="shared" si="1"/>
        <v>0</v>
      </c>
      <c r="G52" s="3">
        <v>0</v>
      </c>
      <c r="H52" s="6">
        <f t="shared" si="2"/>
        <v>0</v>
      </c>
      <c r="I52" s="14">
        <v>20306</v>
      </c>
      <c r="J52" s="6">
        <f t="shared" si="3"/>
        <v>0.017982308157570574</v>
      </c>
      <c r="K52" s="3">
        <v>20306</v>
      </c>
      <c r="L52" s="6">
        <f t="shared" si="4"/>
        <v>0.0022643941691794386</v>
      </c>
    </row>
    <row r="53" spans="2:12" ht="12.75">
      <c r="B53" s="2" t="s">
        <v>50</v>
      </c>
      <c r="C53" s="3">
        <v>134331</v>
      </c>
      <c r="D53" s="6">
        <f t="shared" si="0"/>
        <v>0.029399180470842983</v>
      </c>
      <c r="E53" s="3">
        <v>134331</v>
      </c>
      <c r="F53" s="6">
        <f t="shared" si="1"/>
        <v>0.04992683671076287</v>
      </c>
      <c r="G53" s="3">
        <v>6118</v>
      </c>
      <c r="H53" s="6">
        <f t="shared" si="2"/>
        <v>0.010575023378095978</v>
      </c>
      <c r="I53" s="14">
        <v>8138</v>
      </c>
      <c r="J53" s="6">
        <f t="shared" si="3"/>
        <v>0.007206738096439935</v>
      </c>
      <c r="K53" s="3">
        <v>282918</v>
      </c>
      <c r="L53" s="6">
        <f t="shared" si="4"/>
        <v>0.03154919085767303</v>
      </c>
    </row>
    <row r="54" spans="2:12" ht="12.75">
      <c r="B54" s="2" t="s">
        <v>51</v>
      </c>
      <c r="C54" s="3">
        <v>0</v>
      </c>
      <c r="D54" s="6">
        <f t="shared" si="0"/>
        <v>0</v>
      </c>
      <c r="E54" s="3">
        <v>0</v>
      </c>
      <c r="F54" s="6">
        <f t="shared" si="1"/>
        <v>0</v>
      </c>
      <c r="G54" s="3">
        <v>0</v>
      </c>
      <c r="H54" s="6">
        <f t="shared" si="2"/>
        <v>0</v>
      </c>
      <c r="I54" s="14">
        <v>731</v>
      </c>
      <c r="J54" s="6">
        <f t="shared" si="3"/>
        <v>0.0006473489246126312</v>
      </c>
      <c r="K54" s="3">
        <v>731</v>
      </c>
      <c r="L54" s="6">
        <f t="shared" si="4"/>
        <v>8.151640587364177E-05</v>
      </c>
    </row>
    <row r="55" spans="2:12" ht="12.75">
      <c r="B55" s="2" t="s">
        <v>52</v>
      </c>
      <c r="C55" s="3">
        <v>1027</v>
      </c>
      <c r="D55" s="6">
        <f t="shared" si="0"/>
        <v>0.00022476538061620731</v>
      </c>
      <c r="E55" s="3">
        <v>1027</v>
      </c>
      <c r="F55" s="6">
        <f t="shared" si="1"/>
        <v>0.00038170534948711365</v>
      </c>
      <c r="G55" s="3">
        <v>0</v>
      </c>
      <c r="H55" s="6">
        <f t="shared" si="2"/>
        <v>0</v>
      </c>
      <c r="I55" s="14">
        <v>0</v>
      </c>
      <c r="J55" s="6">
        <f t="shared" si="3"/>
        <v>0</v>
      </c>
      <c r="K55" s="3">
        <v>2054</v>
      </c>
      <c r="L55" s="6">
        <f t="shared" si="4"/>
        <v>0.00022904883401430942</v>
      </c>
    </row>
    <row r="56" spans="2:12" ht="12.75">
      <c r="B56" s="2" t="s">
        <v>53</v>
      </c>
      <c r="C56" s="3">
        <v>21271</v>
      </c>
      <c r="D56" s="6">
        <f t="shared" si="0"/>
        <v>0.004655291539520298</v>
      </c>
      <c r="E56" s="3">
        <v>21271</v>
      </c>
      <c r="F56" s="6">
        <f t="shared" si="1"/>
        <v>0.0079057979444405</v>
      </c>
      <c r="G56" s="3">
        <v>1166</v>
      </c>
      <c r="H56" s="6">
        <f t="shared" si="2"/>
        <v>0.002015442507168995</v>
      </c>
      <c r="I56" s="14">
        <v>0</v>
      </c>
      <c r="J56" s="6">
        <f t="shared" si="3"/>
        <v>0</v>
      </c>
      <c r="K56" s="3">
        <v>43708</v>
      </c>
      <c r="L56" s="6">
        <f t="shared" si="4"/>
        <v>0.0048740342926472426</v>
      </c>
    </row>
    <row r="57" spans="2:12" ht="12.75">
      <c r="B57" s="2" t="s">
        <v>54</v>
      </c>
      <c r="C57" s="3">
        <v>617</v>
      </c>
      <c r="D57" s="6">
        <f t="shared" si="0"/>
        <v>0.0001350343133789678</v>
      </c>
      <c r="E57" s="3">
        <v>617</v>
      </c>
      <c r="F57" s="6">
        <f t="shared" si="1"/>
        <v>0.0002293205458944003</v>
      </c>
      <c r="G57" s="3">
        <v>0</v>
      </c>
      <c r="H57" s="6">
        <f t="shared" si="2"/>
        <v>0</v>
      </c>
      <c r="I57" s="14">
        <v>0</v>
      </c>
      <c r="J57" s="6">
        <f t="shared" si="3"/>
        <v>0</v>
      </c>
      <c r="K57" s="3">
        <v>1234</v>
      </c>
      <c r="L57" s="6">
        <f t="shared" si="4"/>
        <v>0.00013760772209038842</v>
      </c>
    </row>
    <row r="58" spans="2:12" ht="12.75">
      <c r="B58" s="2" t="s">
        <v>55</v>
      </c>
      <c r="C58" s="3">
        <v>58695</v>
      </c>
      <c r="D58" s="6">
        <f t="shared" si="0"/>
        <v>0.012845768271926279</v>
      </c>
      <c r="E58" s="3">
        <v>58695</v>
      </c>
      <c r="F58" s="6">
        <f t="shared" si="1"/>
        <v>0.021815185480181243</v>
      </c>
      <c r="G58" s="3">
        <v>5221</v>
      </c>
      <c r="H58" s="6">
        <f t="shared" si="2"/>
        <v>0.009024550025668371</v>
      </c>
      <c r="I58" s="14">
        <v>54439</v>
      </c>
      <c r="J58" s="6">
        <f t="shared" si="3"/>
        <v>0.04820934077563205</v>
      </c>
      <c r="K58" s="3">
        <v>177050</v>
      </c>
      <c r="L58" s="6">
        <f t="shared" si="4"/>
        <v>0.019743474226988064</v>
      </c>
    </row>
    <row r="59" spans="2:12" ht="12.75">
      <c r="B59" s="2" t="s">
        <v>56</v>
      </c>
      <c r="C59" s="3">
        <v>0</v>
      </c>
      <c r="D59" s="6">
        <f t="shared" si="0"/>
        <v>0</v>
      </c>
      <c r="E59" s="3">
        <v>0</v>
      </c>
      <c r="F59" s="6">
        <f t="shared" si="1"/>
        <v>0</v>
      </c>
      <c r="G59" s="3">
        <v>0</v>
      </c>
      <c r="H59" s="6">
        <f t="shared" si="2"/>
        <v>0</v>
      </c>
      <c r="I59" s="14">
        <v>9369</v>
      </c>
      <c r="J59" s="6">
        <f t="shared" si="3"/>
        <v>0.00829687014322263</v>
      </c>
      <c r="K59" s="3">
        <v>9369</v>
      </c>
      <c r="L59" s="6">
        <f t="shared" si="4"/>
        <v>0.0010447704605063607</v>
      </c>
    </row>
    <row r="60" spans="2:12" ht="12.75">
      <c r="B60" s="2" t="s">
        <v>57</v>
      </c>
      <c r="C60" s="3">
        <v>0</v>
      </c>
      <c r="D60" s="6">
        <f t="shared" si="0"/>
        <v>0</v>
      </c>
      <c r="E60" s="3">
        <v>0</v>
      </c>
      <c r="F60" s="6">
        <f t="shared" si="1"/>
        <v>0</v>
      </c>
      <c r="G60" s="3">
        <v>0</v>
      </c>
      <c r="H60" s="6">
        <f t="shared" si="2"/>
        <v>0</v>
      </c>
      <c r="I60" s="14">
        <v>4246</v>
      </c>
      <c r="J60" s="6">
        <f t="shared" si="3"/>
        <v>0.0037601142734681697</v>
      </c>
      <c r="K60" s="3">
        <v>4246</v>
      </c>
      <c r="L60" s="6">
        <f t="shared" si="4"/>
        <v>0.000473486538084108</v>
      </c>
    </row>
    <row r="61" spans="2:12" ht="12.75">
      <c r="B61" s="2" t="s">
        <v>58</v>
      </c>
      <c r="C61" s="3">
        <v>11414</v>
      </c>
      <c r="D61" s="6">
        <f t="shared" si="0"/>
        <v>0.002498025369380127</v>
      </c>
      <c r="E61" s="3">
        <v>11414</v>
      </c>
      <c r="F61" s="6">
        <f t="shared" si="1"/>
        <v>0.004242244263920073</v>
      </c>
      <c r="G61" s="3">
        <v>0</v>
      </c>
      <c r="H61" s="6">
        <f t="shared" si="2"/>
        <v>0</v>
      </c>
      <c r="I61" s="14">
        <v>10412</v>
      </c>
      <c r="J61" s="6">
        <f t="shared" si="3"/>
        <v>0.00922051573606938</v>
      </c>
      <c r="K61" s="3">
        <v>33240</v>
      </c>
      <c r="L61" s="6">
        <f t="shared" si="4"/>
        <v>0.003706710439452602</v>
      </c>
    </row>
    <row r="62" spans="2:12" ht="12.75">
      <c r="B62" s="2" t="s">
        <v>59</v>
      </c>
      <c r="C62" s="3">
        <v>18660</v>
      </c>
      <c r="D62" s="6">
        <f t="shared" si="0"/>
        <v>0.00408385784060217</v>
      </c>
      <c r="E62" s="3">
        <v>18660</v>
      </c>
      <c r="F62" s="6">
        <f t="shared" si="1"/>
        <v>0.006935366914731783</v>
      </c>
      <c r="G62" s="3">
        <v>2003</v>
      </c>
      <c r="H62" s="6">
        <f t="shared" si="2"/>
        <v>0.0034622052674609747</v>
      </c>
      <c r="I62" s="14">
        <v>41612</v>
      </c>
      <c r="J62" s="6">
        <f t="shared" si="3"/>
        <v>0.03685018255948127</v>
      </c>
      <c r="K62" s="3">
        <v>80935</v>
      </c>
      <c r="L62" s="6">
        <f t="shared" si="4"/>
        <v>0.009025349260442128</v>
      </c>
    </row>
    <row r="63" spans="2:12" ht="12.75">
      <c r="B63" s="2" t="s">
        <v>60</v>
      </c>
      <c r="C63" s="3">
        <v>2272</v>
      </c>
      <c r="D63" s="6">
        <f t="shared" si="0"/>
        <v>0.0004972414262512395</v>
      </c>
      <c r="E63" s="3">
        <v>2272</v>
      </c>
      <c r="F63" s="6">
        <f t="shared" si="1"/>
        <v>0.0008444348140552309</v>
      </c>
      <c r="G63" s="3">
        <v>0</v>
      </c>
      <c r="H63" s="6">
        <f t="shared" si="2"/>
        <v>0</v>
      </c>
      <c r="I63" s="14">
        <v>4116</v>
      </c>
      <c r="J63" s="6">
        <f t="shared" si="3"/>
        <v>0.0036449906617039536</v>
      </c>
      <c r="K63" s="3">
        <v>8660</v>
      </c>
      <c r="L63" s="6">
        <f t="shared" si="4"/>
        <v>0.0009657073527575071</v>
      </c>
    </row>
    <row r="64" spans="2:12" ht="12.75">
      <c r="B64" s="2" t="s">
        <v>61</v>
      </c>
      <c r="C64" s="3">
        <v>152019</v>
      </c>
      <c r="D64" s="6">
        <f t="shared" si="0"/>
        <v>0.03327031002521443</v>
      </c>
      <c r="E64" s="3">
        <v>152020</v>
      </c>
      <c r="F64" s="6">
        <f t="shared" si="1"/>
        <v>0.05650131181015678</v>
      </c>
      <c r="G64" s="3">
        <v>45214</v>
      </c>
      <c r="H64" s="6">
        <f t="shared" si="2"/>
        <v>0.07815284521366975</v>
      </c>
      <c r="I64" s="14">
        <v>11155</v>
      </c>
      <c r="J64" s="6">
        <f t="shared" si="3"/>
        <v>0.009878491455614091</v>
      </c>
      <c r="K64" s="3">
        <v>360408</v>
      </c>
      <c r="L64" s="6">
        <f t="shared" si="4"/>
        <v>0.04019037593448356</v>
      </c>
    </row>
    <row r="65" spans="2:12" ht="12.75">
      <c r="B65" s="2" t="s">
        <v>62</v>
      </c>
      <c r="C65" s="3">
        <v>873</v>
      </c>
      <c r="D65" s="6">
        <f t="shared" si="0"/>
        <v>0.00019106151633685393</v>
      </c>
      <c r="E65" s="3">
        <v>873</v>
      </c>
      <c r="F65" s="6">
        <f t="shared" si="1"/>
        <v>0.00032446813057667985</v>
      </c>
      <c r="G65" s="3">
        <v>0</v>
      </c>
      <c r="H65" s="6">
        <f t="shared" si="2"/>
        <v>0</v>
      </c>
      <c r="I65" s="14">
        <v>6082</v>
      </c>
      <c r="J65" s="6">
        <f t="shared" si="3"/>
        <v>0.0053860138980766385</v>
      </c>
      <c r="K65" s="3">
        <v>7828</v>
      </c>
      <c r="L65" s="6">
        <f t="shared" si="4"/>
        <v>0.0008729280782200653</v>
      </c>
    </row>
    <row r="66" spans="2:12" ht="12.75">
      <c r="B66" s="2" t="s">
        <v>63</v>
      </c>
      <c r="C66" s="3">
        <v>160371</v>
      </c>
      <c r="D66" s="6">
        <f t="shared" si="0"/>
        <v>0.03509819752171547</v>
      </c>
      <c r="E66" s="3">
        <v>160371</v>
      </c>
      <c r="F66" s="6">
        <f t="shared" si="1"/>
        <v>0.05960513009016349</v>
      </c>
      <c r="G66" s="3">
        <v>36359</v>
      </c>
      <c r="H66" s="6">
        <f t="shared" si="2"/>
        <v>0.06284689032432031</v>
      </c>
      <c r="I66" s="14">
        <v>67500</v>
      </c>
      <c r="J66" s="6">
        <f t="shared" si="3"/>
        <v>0.05977572149295842</v>
      </c>
      <c r="K66" s="3">
        <v>424601</v>
      </c>
      <c r="L66" s="6">
        <f t="shared" si="4"/>
        <v>0.04734876532196192</v>
      </c>
    </row>
    <row r="67" spans="2:12" ht="12.75">
      <c r="B67" s="2" t="s">
        <v>64</v>
      </c>
      <c r="C67" s="3">
        <v>18368</v>
      </c>
      <c r="D67" s="6">
        <f t="shared" si="0"/>
        <v>0.004019951812228331</v>
      </c>
      <c r="E67" s="3">
        <v>18368</v>
      </c>
      <c r="F67" s="6">
        <f t="shared" si="1"/>
        <v>0.006826839200953557</v>
      </c>
      <c r="G67" s="3">
        <v>0</v>
      </c>
      <c r="H67" s="6">
        <f t="shared" si="2"/>
        <v>0</v>
      </c>
      <c r="I67" s="14">
        <v>19290</v>
      </c>
      <c r="J67" s="6">
        <f t="shared" si="3"/>
        <v>0.017082572853321005</v>
      </c>
      <c r="K67" s="3">
        <v>56026</v>
      </c>
      <c r="L67" s="6">
        <f t="shared" si="4"/>
        <v>0.006247658215426339</v>
      </c>
    </row>
    <row r="68" spans="2:12" ht="12.75">
      <c r="B68" s="2" t="s">
        <v>65</v>
      </c>
      <c r="C68" s="3">
        <v>8050</v>
      </c>
      <c r="D68" s="6">
        <f aca="true" t="shared" si="5" ref="D68:D76">+C68/$C$77</f>
        <v>0.0017617929055116542</v>
      </c>
      <c r="E68" s="3">
        <v>8050</v>
      </c>
      <c r="F68" s="6">
        <f aca="true" t="shared" si="6" ref="F68:F76">+E68/$E$77</f>
        <v>0.0029919455339544932</v>
      </c>
      <c r="G68" s="3">
        <v>0</v>
      </c>
      <c r="H68" s="6">
        <f aca="true" t="shared" si="7" ref="H68:H76">+G68/$G$77</f>
        <v>0</v>
      </c>
      <c r="I68" s="14">
        <v>16126</v>
      </c>
      <c r="J68" s="6">
        <f aca="true" t="shared" si="8" ref="J68:J76">+I68/$I$77</f>
        <v>0.01428064125622885</v>
      </c>
      <c r="K68" s="3">
        <v>32226</v>
      </c>
      <c r="L68" s="6">
        <f aca="true" t="shared" si="9" ref="L68:L76">+K68/$K$77</f>
        <v>0.003593635698610095</v>
      </c>
    </row>
    <row r="69" spans="2:12" ht="12.75">
      <c r="B69" s="2" t="s">
        <v>66</v>
      </c>
      <c r="C69" s="3">
        <v>0</v>
      </c>
      <c r="D69" s="6">
        <f t="shared" si="5"/>
        <v>0</v>
      </c>
      <c r="E69" s="3">
        <v>0</v>
      </c>
      <c r="F69" s="6">
        <f t="shared" si="6"/>
        <v>0</v>
      </c>
      <c r="G69" s="3">
        <v>0</v>
      </c>
      <c r="H69" s="6">
        <f t="shared" si="7"/>
        <v>0</v>
      </c>
      <c r="I69" s="14">
        <v>2101</v>
      </c>
      <c r="J69" s="6">
        <f t="shared" si="8"/>
        <v>0.0018605746793586022</v>
      </c>
      <c r="K69" s="3">
        <v>2101</v>
      </c>
      <c r="L69" s="6">
        <f t="shared" si="9"/>
        <v>0.00023428997091726588</v>
      </c>
    </row>
    <row r="70" spans="2:12" ht="12.75">
      <c r="B70" s="2" t="s">
        <v>67</v>
      </c>
      <c r="C70" s="3">
        <v>0</v>
      </c>
      <c r="D70" s="6">
        <f t="shared" si="5"/>
        <v>0</v>
      </c>
      <c r="E70" s="3">
        <v>0</v>
      </c>
      <c r="F70" s="6">
        <f t="shared" si="6"/>
        <v>0</v>
      </c>
      <c r="G70" s="3">
        <v>0</v>
      </c>
      <c r="H70" s="6">
        <f t="shared" si="7"/>
        <v>0</v>
      </c>
      <c r="I70" s="14">
        <v>2167</v>
      </c>
      <c r="J70" s="6">
        <f t="shared" si="8"/>
        <v>0.0019190220514850502</v>
      </c>
      <c r="K70" s="3">
        <v>2167</v>
      </c>
      <c r="L70" s="6">
        <f t="shared" si="9"/>
        <v>0.00024164986529163023</v>
      </c>
    </row>
    <row r="71" spans="2:12" ht="12.75">
      <c r="B71" s="2" t="s">
        <v>68</v>
      </c>
      <c r="C71" s="3">
        <v>12</v>
      </c>
      <c r="D71" s="6">
        <f t="shared" si="5"/>
        <v>2.626275138650913E-06</v>
      </c>
      <c r="E71" s="3">
        <v>12</v>
      </c>
      <c r="F71" s="6">
        <f t="shared" si="6"/>
        <v>4.460043031981854E-06</v>
      </c>
      <c r="G71" s="3">
        <v>0</v>
      </c>
      <c r="H71" s="6">
        <f t="shared" si="7"/>
        <v>0</v>
      </c>
      <c r="I71" s="14">
        <v>43090</v>
      </c>
      <c r="J71" s="6">
        <f t="shared" si="8"/>
        <v>0.03815904946861597</v>
      </c>
      <c r="K71" s="3">
        <v>43114</v>
      </c>
      <c r="L71" s="6">
        <f t="shared" si="9"/>
        <v>0.004807795243277963</v>
      </c>
    </row>
    <row r="72" spans="2:12" ht="12.75">
      <c r="B72" s="2" t="s">
        <v>69</v>
      </c>
      <c r="C72" s="3">
        <v>4687</v>
      </c>
      <c r="D72" s="6">
        <f t="shared" si="5"/>
        <v>0.0010257792979047357</v>
      </c>
      <c r="E72" s="3">
        <v>4687</v>
      </c>
      <c r="F72" s="6">
        <f t="shared" si="6"/>
        <v>0.001742018474241579</v>
      </c>
      <c r="G72" s="3">
        <v>0</v>
      </c>
      <c r="H72" s="6">
        <f t="shared" si="7"/>
        <v>0</v>
      </c>
      <c r="I72" s="14">
        <v>0</v>
      </c>
      <c r="J72" s="6">
        <f t="shared" si="8"/>
        <v>0</v>
      </c>
      <c r="K72" s="3">
        <v>9374</v>
      </c>
      <c r="L72" s="6">
        <f t="shared" si="9"/>
        <v>0.0010453280282619944</v>
      </c>
    </row>
    <row r="73" spans="2:12" ht="12.75">
      <c r="B73" s="2" t="s">
        <v>70</v>
      </c>
      <c r="C73" s="3">
        <v>14745</v>
      </c>
      <c r="D73" s="6">
        <f t="shared" si="5"/>
        <v>0.0032270355766173095</v>
      </c>
      <c r="E73" s="3">
        <v>14745</v>
      </c>
      <c r="F73" s="6">
        <f t="shared" si="6"/>
        <v>0.0054802778755477025</v>
      </c>
      <c r="G73" s="3">
        <v>0</v>
      </c>
      <c r="H73" s="6">
        <f t="shared" si="7"/>
        <v>0</v>
      </c>
      <c r="I73" s="14">
        <v>0</v>
      </c>
      <c r="J73" s="6">
        <f t="shared" si="8"/>
        <v>0</v>
      </c>
      <c r="K73" s="3">
        <v>29490</v>
      </c>
      <c r="L73" s="6">
        <f t="shared" si="9"/>
        <v>0.0032885346227273537</v>
      </c>
    </row>
    <row r="74" spans="2:12" ht="12.75">
      <c r="B74" s="2" t="s">
        <v>71</v>
      </c>
      <c r="C74" s="3">
        <v>0</v>
      </c>
      <c r="D74" s="6">
        <f t="shared" si="5"/>
        <v>0</v>
      </c>
      <c r="E74" s="3">
        <v>0</v>
      </c>
      <c r="F74" s="6">
        <f t="shared" si="6"/>
        <v>0</v>
      </c>
      <c r="G74" s="3">
        <v>0</v>
      </c>
      <c r="H74" s="6">
        <f t="shared" si="7"/>
        <v>0</v>
      </c>
      <c r="I74" s="14">
        <v>527</v>
      </c>
      <c r="J74" s="6">
        <f t="shared" si="8"/>
        <v>0.00046669341076724575</v>
      </c>
      <c r="K74" s="3">
        <v>527</v>
      </c>
      <c r="L74" s="6">
        <f t="shared" si="9"/>
        <v>5.876764144378825E-05</v>
      </c>
    </row>
    <row r="75" spans="2:12" ht="12.75">
      <c r="B75" s="2" t="s">
        <v>72</v>
      </c>
      <c r="C75" s="3">
        <v>3616</v>
      </c>
      <c r="D75" s="6">
        <f t="shared" si="5"/>
        <v>0.0007913842417801418</v>
      </c>
      <c r="E75" s="3">
        <v>3616</v>
      </c>
      <c r="F75" s="6">
        <f t="shared" si="6"/>
        <v>0.0013439596336371985</v>
      </c>
      <c r="G75" s="3">
        <v>0</v>
      </c>
      <c r="H75" s="6">
        <f t="shared" si="7"/>
        <v>0</v>
      </c>
      <c r="I75" s="14">
        <v>3163</v>
      </c>
      <c r="J75" s="6">
        <f t="shared" si="8"/>
        <v>0.0028010460308478145</v>
      </c>
      <c r="K75" s="3">
        <v>10395</v>
      </c>
      <c r="L75" s="6">
        <f t="shared" si="9"/>
        <v>0.0011591833639623887</v>
      </c>
    </row>
    <row r="76" spans="2:13" ht="12.75">
      <c r="B76" s="2" t="s">
        <v>73</v>
      </c>
      <c r="C76" s="3">
        <v>0</v>
      </c>
      <c r="D76" s="6">
        <f t="shared" si="5"/>
        <v>0</v>
      </c>
      <c r="E76" s="3">
        <v>0</v>
      </c>
      <c r="F76" s="6">
        <f t="shared" si="6"/>
        <v>0</v>
      </c>
      <c r="G76" s="3">
        <v>0</v>
      </c>
      <c r="H76" s="6">
        <f t="shared" si="7"/>
        <v>0</v>
      </c>
      <c r="I76" s="14">
        <v>2393</v>
      </c>
      <c r="J76" s="6">
        <f t="shared" si="8"/>
        <v>0.0021191600227059184</v>
      </c>
      <c r="K76" s="3">
        <v>2393</v>
      </c>
      <c r="L76" s="6">
        <f t="shared" si="9"/>
        <v>0.0002668519278462719</v>
      </c>
      <c r="M76" s="4"/>
    </row>
    <row r="77" spans="3:13" ht="12.75">
      <c r="C77" s="4">
        <f aca="true" t="shared" si="10" ref="C77:L77">SUM(C3:C76)</f>
        <v>4569209</v>
      </c>
      <c r="D77" s="7">
        <f t="shared" si="10"/>
        <v>1.0000000000000002</v>
      </c>
      <c r="E77" s="4">
        <f t="shared" si="10"/>
        <v>2690557</v>
      </c>
      <c r="F77" s="7">
        <f t="shared" si="10"/>
        <v>0.9999999999999999</v>
      </c>
      <c r="G77" s="4">
        <f t="shared" si="10"/>
        <v>578533</v>
      </c>
      <c r="H77" s="7">
        <f t="shared" si="10"/>
        <v>1.0000000000000002</v>
      </c>
      <c r="I77" s="4">
        <f t="shared" si="10"/>
        <v>1129221</v>
      </c>
      <c r="J77" s="7">
        <f t="shared" si="10"/>
        <v>0.9999999999999999</v>
      </c>
      <c r="K77" s="4">
        <f t="shared" si="10"/>
        <v>8967520</v>
      </c>
      <c r="L77" s="9">
        <f t="shared" si="10"/>
        <v>1</v>
      </c>
      <c r="M77" s="4">
        <f>+I77+G77+E77+C77</f>
        <v>8967520</v>
      </c>
    </row>
    <row r="78" spans="3:13" ht="12.75">
      <c r="C78" s="4">
        <f>+C77-C79</f>
        <v>-1.0800000000745058</v>
      </c>
      <c r="E78" s="4">
        <f>+E77-E79</f>
        <v>0.5200000000186265</v>
      </c>
      <c r="G78" s="4">
        <f>+G77-G79</f>
        <v>-1.150000000023283</v>
      </c>
      <c r="I78" s="4">
        <f>+I77-I79</f>
        <v>-3.6000000000931323</v>
      </c>
      <c r="K78" s="4">
        <f>+K77-K79</f>
        <v>-5.310000000521541</v>
      </c>
      <c r="M78" s="4">
        <f>+I78+G78+E78+C78</f>
        <v>-5.310000000172295</v>
      </c>
    </row>
    <row r="79" spans="3:11" ht="12.75">
      <c r="C79" s="8">
        <v>4569210.08</v>
      </c>
      <c r="E79" s="8">
        <v>2690556.48</v>
      </c>
      <c r="G79" s="8">
        <v>578534.15</v>
      </c>
      <c r="I79" s="8">
        <v>1129224.6</v>
      </c>
      <c r="K79" s="4">
        <f>SUM(C79:I79)</f>
        <v>8967525.31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3"/>
  <sheetViews>
    <sheetView workbookViewId="0" topLeftCell="A1">
      <selection activeCell="A41" sqref="A41"/>
    </sheetView>
  </sheetViews>
  <sheetFormatPr defaultColWidth="9.140625" defaultRowHeight="12.75"/>
  <cols>
    <col min="2" max="2" width="13.421875" style="0" customWidth="1"/>
    <col min="3" max="3" width="15.57421875" style="0" customWidth="1"/>
    <col min="5" max="5" width="14.8515625" style="0" customWidth="1"/>
    <col min="7" max="7" width="19.7109375" style="0" customWidth="1"/>
    <col min="9" max="9" width="14.421875" style="0" customWidth="1"/>
    <col min="11" max="11" width="15.140625" style="0" customWidth="1"/>
    <col min="12" max="12" width="10.28125" style="0" bestFit="1" customWidth="1"/>
    <col min="13" max="13" width="12.57421875" style="0" customWidth="1"/>
    <col min="17" max="17" width="14.28125" style="0" customWidth="1"/>
    <col min="21" max="21" width="15.421875" style="0" customWidth="1"/>
  </cols>
  <sheetData>
    <row r="1" spans="4:6" ht="12.75">
      <c r="D1" s="5">
        <v>38777</v>
      </c>
      <c r="F1" t="s">
        <v>81</v>
      </c>
    </row>
    <row r="2" spans="2:12" ht="12.75">
      <c r="B2" s="1" t="s">
        <v>74</v>
      </c>
      <c r="C2" s="1" t="s">
        <v>75</v>
      </c>
      <c r="D2" s="1" t="s">
        <v>82</v>
      </c>
      <c r="E2" s="1" t="s">
        <v>76</v>
      </c>
      <c r="F2" s="1" t="s">
        <v>82</v>
      </c>
      <c r="G2" s="1" t="s">
        <v>77</v>
      </c>
      <c r="H2" s="1" t="s">
        <v>82</v>
      </c>
      <c r="I2" s="1" t="s">
        <v>78</v>
      </c>
      <c r="J2" s="1" t="s">
        <v>82</v>
      </c>
      <c r="K2" s="1" t="s">
        <v>79</v>
      </c>
      <c r="L2" s="1" t="s">
        <v>80</v>
      </c>
    </row>
    <row r="3" spans="1:12" ht="12.75">
      <c r="A3" s="2"/>
      <c r="B3" s="2" t="s">
        <v>0</v>
      </c>
      <c r="C3" s="14">
        <v>20760</v>
      </c>
      <c r="D3" s="6">
        <f>+C3/$C$77</f>
        <v>0.004023960786928562</v>
      </c>
      <c r="E3" s="14">
        <v>20760</v>
      </c>
      <c r="F3" s="6">
        <f>+E3/$E$77</f>
        <v>0.007031431787152192</v>
      </c>
      <c r="G3" s="3">
        <v>650</v>
      </c>
      <c r="H3" s="6">
        <f>+G3/$G$77</f>
        <v>0.0010990218705352237</v>
      </c>
      <c r="I3" s="3">
        <v>2865</v>
      </c>
      <c r="J3" s="6">
        <f>+I3/$I$77</f>
        <v>0.0022947500284340753</v>
      </c>
      <c r="K3" s="19">
        <v>45035</v>
      </c>
      <c r="L3" s="6">
        <f>+K3/$K$77</f>
        <v>0.0045254529723689615</v>
      </c>
    </row>
    <row r="4" spans="1:12" ht="12.75">
      <c r="A4" s="2"/>
      <c r="B4" s="2" t="s">
        <v>1</v>
      </c>
      <c r="C4" s="14">
        <v>8556</v>
      </c>
      <c r="D4" s="6">
        <f aca="true" t="shared" si="0" ref="D4:D67">+C4/$C$77</f>
        <v>0.0016584300815491706</v>
      </c>
      <c r="E4" s="14">
        <v>8556</v>
      </c>
      <c r="F4" s="6">
        <f aca="true" t="shared" si="1" ref="F4:F67">+E4/$E$77</f>
        <v>0.0028979253550517415</v>
      </c>
      <c r="G4" s="3">
        <v>341</v>
      </c>
      <c r="H4" s="6">
        <f aca="true" t="shared" si="2" ref="H4:H67">+G4/$G$77</f>
        <v>0.0005765637813115558</v>
      </c>
      <c r="I4" s="3">
        <v>27136</v>
      </c>
      <c r="J4" s="6">
        <f aca="true" t="shared" si="3" ref="J4:J67">+I4/$I$77</f>
        <v>0.021734847040693568</v>
      </c>
      <c r="K4" s="19">
        <v>44589</v>
      </c>
      <c r="L4" s="6">
        <f>+K4/$K$77</f>
        <v>0.004480635563116679</v>
      </c>
    </row>
    <row r="5" spans="1:12" ht="12.75">
      <c r="A5" s="2"/>
      <c r="B5" s="2" t="s">
        <v>2</v>
      </c>
      <c r="C5" s="14">
        <v>358</v>
      </c>
      <c r="D5" s="6">
        <f t="shared" si="0"/>
        <v>6.939200200965441E-05</v>
      </c>
      <c r="E5" s="14">
        <v>358</v>
      </c>
      <c r="F5" s="6">
        <f t="shared" si="1"/>
        <v>0.00012125494122353009</v>
      </c>
      <c r="G5" s="3">
        <v>0</v>
      </c>
      <c r="H5" s="6">
        <f t="shared" si="2"/>
        <v>0</v>
      </c>
      <c r="I5" s="3">
        <v>1399</v>
      </c>
      <c r="J5" s="6">
        <f t="shared" si="3"/>
        <v>0.0011205428585617004</v>
      </c>
      <c r="K5" s="19">
        <v>2115</v>
      </c>
      <c r="L5" s="6">
        <f aca="true" t="shared" si="4" ref="L5:L68">+K5/$K$77</f>
        <v>0.00021253098782192417</v>
      </c>
    </row>
    <row r="6" spans="1:12" ht="12.75">
      <c r="A6" s="2"/>
      <c r="B6" s="2" t="s">
        <v>3</v>
      </c>
      <c r="C6" s="14">
        <v>30377</v>
      </c>
      <c r="D6" s="6">
        <f t="shared" si="0"/>
        <v>0.00588804705320467</v>
      </c>
      <c r="E6" s="14">
        <v>30377</v>
      </c>
      <c r="F6" s="6">
        <f t="shared" si="1"/>
        <v>0.010288718853483725</v>
      </c>
      <c r="G6" s="3">
        <v>16214</v>
      </c>
      <c r="H6" s="6">
        <f t="shared" si="2"/>
        <v>0.027414677859781716</v>
      </c>
      <c r="I6" s="3">
        <v>14426</v>
      </c>
      <c r="J6" s="6">
        <f t="shared" si="3"/>
        <v>0.011554647089071543</v>
      </c>
      <c r="K6" s="19">
        <v>91394</v>
      </c>
      <c r="L6" s="6">
        <f t="shared" si="4"/>
        <v>0.009183951347989095</v>
      </c>
    </row>
    <row r="7" spans="1:12" ht="12.75">
      <c r="A7" s="2"/>
      <c r="B7" s="2" t="s">
        <v>4</v>
      </c>
      <c r="C7" s="14">
        <v>0</v>
      </c>
      <c r="D7" s="6">
        <f t="shared" si="0"/>
        <v>0</v>
      </c>
      <c r="E7" s="14">
        <v>0</v>
      </c>
      <c r="F7" s="6">
        <f t="shared" si="1"/>
        <v>0</v>
      </c>
      <c r="G7" s="3">
        <v>0</v>
      </c>
      <c r="H7" s="6">
        <f t="shared" si="2"/>
        <v>0</v>
      </c>
      <c r="I7" s="3">
        <v>8551</v>
      </c>
      <c r="J7" s="6">
        <f t="shared" si="3"/>
        <v>0.006849007851008649</v>
      </c>
      <c r="K7" s="19">
        <v>8551</v>
      </c>
      <c r="L7" s="6">
        <f t="shared" si="4"/>
        <v>0.0008592683105745973</v>
      </c>
    </row>
    <row r="8" spans="1:12" ht="12.75">
      <c r="A8" s="2"/>
      <c r="B8" s="2" t="s">
        <v>5</v>
      </c>
      <c r="C8" s="14">
        <v>58232</v>
      </c>
      <c r="D8" s="6">
        <f t="shared" si="0"/>
        <v>0.011287248773816188</v>
      </c>
      <c r="E8" s="14">
        <v>58232</v>
      </c>
      <c r="F8" s="6">
        <f t="shared" si="1"/>
        <v>0.019723233903152528</v>
      </c>
      <c r="G8" s="3">
        <v>2610</v>
      </c>
      <c r="H8" s="6">
        <f t="shared" si="2"/>
        <v>0.00441299551091836</v>
      </c>
      <c r="I8" s="3">
        <v>17682</v>
      </c>
      <c r="J8" s="6">
        <f t="shared" si="3"/>
        <v>0.014162572426796272</v>
      </c>
      <c r="K8" s="19">
        <v>136756</v>
      </c>
      <c r="L8" s="6">
        <f t="shared" si="4"/>
        <v>0.013742263721312084</v>
      </c>
    </row>
    <row r="9" spans="1:12" ht="12.75">
      <c r="A9" s="2"/>
      <c r="B9" s="2" t="s">
        <v>6</v>
      </c>
      <c r="C9" s="14">
        <v>0</v>
      </c>
      <c r="D9" s="6">
        <f t="shared" si="0"/>
        <v>0</v>
      </c>
      <c r="E9" s="14">
        <v>0</v>
      </c>
      <c r="F9" s="6">
        <f t="shared" si="1"/>
        <v>0</v>
      </c>
      <c r="G9" s="3">
        <v>0</v>
      </c>
      <c r="H9" s="6">
        <f t="shared" si="2"/>
        <v>0</v>
      </c>
      <c r="I9" s="3">
        <v>2874</v>
      </c>
      <c r="J9" s="6">
        <f t="shared" si="3"/>
        <v>0.0023019586672668527</v>
      </c>
      <c r="K9" s="19">
        <v>2874</v>
      </c>
      <c r="L9" s="6">
        <f t="shared" si="4"/>
        <v>0.00028880097352255795</v>
      </c>
    </row>
    <row r="10" spans="1:12" ht="12.75">
      <c r="A10" s="2"/>
      <c r="B10" s="2" t="s">
        <v>7</v>
      </c>
      <c r="C10" s="14">
        <v>13806</v>
      </c>
      <c r="D10" s="6">
        <f t="shared" si="0"/>
        <v>0.002676050222752203</v>
      </c>
      <c r="E10" s="14">
        <v>13806</v>
      </c>
      <c r="F10" s="6">
        <f t="shared" si="1"/>
        <v>0.004676105359028091</v>
      </c>
      <c r="G10" s="3">
        <v>492</v>
      </c>
      <c r="H10" s="6">
        <f t="shared" si="2"/>
        <v>0.0008318750158512769</v>
      </c>
      <c r="I10" s="3">
        <v>7889</v>
      </c>
      <c r="J10" s="6">
        <f t="shared" si="3"/>
        <v>0.0063187724168643706</v>
      </c>
      <c r="K10" s="19">
        <v>35993</v>
      </c>
      <c r="L10" s="6">
        <f t="shared" si="4"/>
        <v>0.0036168453166309767</v>
      </c>
    </row>
    <row r="11" spans="1:12" ht="12.75">
      <c r="A11" s="2"/>
      <c r="B11" s="2" t="s">
        <v>8</v>
      </c>
      <c r="C11" s="14">
        <v>0</v>
      </c>
      <c r="D11" s="6">
        <f t="shared" si="0"/>
        <v>0</v>
      </c>
      <c r="E11" s="14">
        <v>0</v>
      </c>
      <c r="F11" s="6">
        <f t="shared" si="1"/>
        <v>0</v>
      </c>
      <c r="G11" s="3">
        <v>0</v>
      </c>
      <c r="H11" s="6">
        <f t="shared" si="2"/>
        <v>0</v>
      </c>
      <c r="I11" s="3">
        <v>437</v>
      </c>
      <c r="J11" s="6">
        <f t="shared" si="3"/>
        <v>0.0003500194633248485</v>
      </c>
      <c r="K11" s="19">
        <v>437</v>
      </c>
      <c r="L11" s="6">
        <f t="shared" si="4"/>
        <v>4.391302207006187E-05</v>
      </c>
    </row>
    <row r="12" spans="1:12" ht="12.75">
      <c r="A12" s="2"/>
      <c r="B12" s="2" t="s">
        <v>9</v>
      </c>
      <c r="C12" s="14">
        <v>681</v>
      </c>
      <c r="D12" s="6">
        <f t="shared" si="0"/>
        <v>0.00013199986974462194</v>
      </c>
      <c r="E12" s="14">
        <v>681</v>
      </c>
      <c r="F12" s="6">
        <f t="shared" si="1"/>
        <v>0.00023065534908721787</v>
      </c>
      <c r="G12" s="3">
        <v>0</v>
      </c>
      <c r="H12" s="6">
        <f t="shared" si="2"/>
        <v>0</v>
      </c>
      <c r="I12" s="3">
        <v>1120</v>
      </c>
      <c r="J12" s="6">
        <f t="shared" si="3"/>
        <v>0.0008970750547456071</v>
      </c>
      <c r="K12" s="19">
        <v>2482</v>
      </c>
      <c r="L12" s="6">
        <f t="shared" si="4"/>
        <v>0.0002494098873636008</v>
      </c>
    </row>
    <row r="13" spans="1:12" ht="12.75">
      <c r="A13" s="2"/>
      <c r="B13" s="2" t="s">
        <v>10</v>
      </c>
      <c r="C13" s="14">
        <v>522</v>
      </c>
      <c r="D13" s="6">
        <f t="shared" si="0"/>
        <v>0.00010118051689675866</v>
      </c>
      <c r="E13" s="14">
        <v>522</v>
      </c>
      <c r="F13" s="6">
        <f t="shared" si="1"/>
        <v>0.00017680189753821986</v>
      </c>
      <c r="G13" s="3">
        <v>0</v>
      </c>
      <c r="H13" s="6">
        <f t="shared" si="2"/>
        <v>0</v>
      </c>
      <c r="I13" s="3">
        <v>835</v>
      </c>
      <c r="J13" s="6">
        <f t="shared" si="3"/>
        <v>0.0006688014917076624</v>
      </c>
      <c r="K13" s="19">
        <v>1879</v>
      </c>
      <c r="L13" s="6">
        <f t="shared" si="4"/>
        <v>0.00018881594615479693</v>
      </c>
    </row>
    <row r="14" spans="1:12" ht="12.75">
      <c r="A14" s="2"/>
      <c r="B14" s="2" t="s">
        <v>11</v>
      </c>
      <c r="C14" s="14">
        <v>58392</v>
      </c>
      <c r="D14" s="6">
        <f t="shared" si="0"/>
        <v>0.0113182619590719</v>
      </c>
      <c r="E14" s="14">
        <v>58392</v>
      </c>
      <c r="F14" s="6">
        <f t="shared" si="1"/>
        <v>0.019777426055654662</v>
      </c>
      <c r="G14" s="3">
        <v>0</v>
      </c>
      <c r="H14" s="6">
        <f t="shared" si="2"/>
        <v>0</v>
      </c>
      <c r="I14" s="3">
        <v>13062</v>
      </c>
      <c r="J14" s="6">
        <f t="shared" si="3"/>
        <v>0.010462137825970642</v>
      </c>
      <c r="K14" s="19">
        <v>129846</v>
      </c>
      <c r="L14" s="6">
        <f t="shared" si="4"/>
        <v>0.013047895340295775</v>
      </c>
    </row>
    <row r="15" spans="1:12" ht="12.75">
      <c r="A15" s="2"/>
      <c r="B15" s="2" t="s">
        <v>12</v>
      </c>
      <c r="C15" s="14">
        <v>0</v>
      </c>
      <c r="D15" s="6">
        <f t="shared" si="0"/>
        <v>0</v>
      </c>
      <c r="E15" s="14">
        <v>0</v>
      </c>
      <c r="F15" s="6">
        <f t="shared" si="1"/>
        <v>0</v>
      </c>
      <c r="G15" s="3">
        <v>0</v>
      </c>
      <c r="H15" s="6">
        <f t="shared" si="2"/>
        <v>0</v>
      </c>
      <c r="I15" s="3">
        <v>0</v>
      </c>
      <c r="J15" s="6">
        <f t="shared" si="3"/>
        <v>0</v>
      </c>
      <c r="K15" s="19">
        <v>0</v>
      </c>
      <c r="L15" s="6">
        <f t="shared" si="4"/>
        <v>0</v>
      </c>
    </row>
    <row r="16" spans="1:12" ht="12.75">
      <c r="A16" s="2"/>
      <c r="B16" s="2" t="s">
        <v>13</v>
      </c>
      <c r="C16" s="14">
        <v>0</v>
      </c>
      <c r="D16" s="6">
        <f t="shared" si="0"/>
        <v>0</v>
      </c>
      <c r="E16" s="14">
        <v>0</v>
      </c>
      <c r="F16" s="6">
        <f t="shared" si="1"/>
        <v>0</v>
      </c>
      <c r="G16" s="3">
        <v>0</v>
      </c>
      <c r="H16" s="6">
        <f t="shared" si="2"/>
        <v>0</v>
      </c>
      <c r="I16" s="3">
        <v>1439</v>
      </c>
      <c r="J16" s="6">
        <f t="shared" si="3"/>
        <v>0.0011525812533740435</v>
      </c>
      <c r="K16" s="19">
        <v>1439</v>
      </c>
      <c r="L16" s="6">
        <f t="shared" si="4"/>
        <v>0.0001446014616906614</v>
      </c>
    </row>
    <row r="17" spans="1:12" ht="12.75">
      <c r="A17" s="2"/>
      <c r="B17" s="2" t="s">
        <v>14</v>
      </c>
      <c r="C17" s="14">
        <v>14197</v>
      </c>
      <c r="D17" s="6">
        <f t="shared" si="0"/>
        <v>0.002751838694220848</v>
      </c>
      <c r="E17" s="14">
        <v>14197</v>
      </c>
      <c r="F17" s="6">
        <f t="shared" si="1"/>
        <v>0.004808537431705186</v>
      </c>
      <c r="G17" s="3">
        <v>1517</v>
      </c>
      <c r="H17" s="6">
        <f t="shared" si="2"/>
        <v>0.0025649479655414373</v>
      </c>
      <c r="I17" s="3">
        <v>7260</v>
      </c>
      <c r="J17" s="6">
        <f t="shared" si="3"/>
        <v>0.005814968658440275</v>
      </c>
      <c r="K17" s="19">
        <v>37171</v>
      </c>
      <c r="L17" s="6">
        <f t="shared" si="4"/>
        <v>0.0037352195500372307</v>
      </c>
    </row>
    <row r="18" spans="1:12" ht="12.75">
      <c r="A18" s="2"/>
      <c r="B18" s="2" t="s">
        <v>15</v>
      </c>
      <c r="C18" s="14">
        <v>21505</v>
      </c>
      <c r="D18" s="6">
        <f t="shared" si="0"/>
        <v>0.004168365930775469</v>
      </c>
      <c r="E18" s="14">
        <v>21505</v>
      </c>
      <c r="F18" s="6">
        <f t="shared" si="1"/>
        <v>0.007283763997240265</v>
      </c>
      <c r="G18" s="3">
        <v>15587</v>
      </c>
      <c r="H18" s="6">
        <f t="shared" si="2"/>
        <v>0.026354544455434663</v>
      </c>
      <c r="I18" s="3">
        <v>0</v>
      </c>
      <c r="J18" s="6">
        <f t="shared" si="3"/>
        <v>0</v>
      </c>
      <c r="K18" s="19">
        <v>58597</v>
      </c>
      <c r="L18" s="6">
        <f t="shared" si="4"/>
        <v>0.005888263968511248</v>
      </c>
    </row>
    <row r="19" spans="1:12" ht="12.75">
      <c r="A19" s="2"/>
      <c r="B19" s="2" t="s">
        <v>16</v>
      </c>
      <c r="C19" s="14">
        <v>22940</v>
      </c>
      <c r="D19" s="6">
        <f t="shared" si="0"/>
        <v>0.004446515436037631</v>
      </c>
      <c r="E19" s="14">
        <v>22940</v>
      </c>
      <c r="F19" s="6">
        <f t="shared" si="1"/>
        <v>0.0077697998649938</v>
      </c>
      <c r="G19" s="3">
        <v>4745</v>
      </c>
      <c r="H19" s="6">
        <f t="shared" si="2"/>
        <v>0.008022859654907132</v>
      </c>
      <c r="I19" s="3">
        <v>33908</v>
      </c>
      <c r="J19" s="6">
        <f t="shared" si="3"/>
        <v>0.027158947282423258</v>
      </c>
      <c r="K19" s="19">
        <v>84533</v>
      </c>
      <c r="L19" s="6">
        <f t="shared" si="4"/>
        <v>0.008494506852742655</v>
      </c>
    </row>
    <row r="20" spans="1:12" ht="12.75">
      <c r="A20" s="2"/>
      <c r="B20" s="2" t="s">
        <v>17</v>
      </c>
      <c r="C20" s="14">
        <v>254</v>
      </c>
      <c r="D20" s="6">
        <f t="shared" si="0"/>
        <v>4.923343159344195E-05</v>
      </c>
      <c r="E20" s="14">
        <v>254</v>
      </c>
      <c r="F20" s="6">
        <f t="shared" si="1"/>
        <v>8.603004209714146E-05</v>
      </c>
      <c r="G20" s="3">
        <v>0</v>
      </c>
      <c r="H20" s="6">
        <f t="shared" si="2"/>
        <v>0</v>
      </c>
      <c r="I20" s="3">
        <v>4254</v>
      </c>
      <c r="J20" s="6">
        <f t="shared" si="3"/>
        <v>0.00340728328829269</v>
      </c>
      <c r="K20" s="19">
        <v>4762</v>
      </c>
      <c r="L20" s="6">
        <f t="shared" si="4"/>
        <v>0.0004785213068595758</v>
      </c>
    </row>
    <row r="21" spans="1:12" ht="12.75">
      <c r="A21" s="2"/>
      <c r="B21" s="2" t="s">
        <v>18</v>
      </c>
      <c r="C21" s="14">
        <v>385280</v>
      </c>
      <c r="D21" s="6">
        <f t="shared" si="0"/>
        <v>0.07467975009575321</v>
      </c>
      <c r="E21" s="14">
        <v>385280</v>
      </c>
      <c r="F21" s="6">
        <f t="shared" si="1"/>
        <v>0.13049470322514434</v>
      </c>
      <c r="G21" s="3">
        <v>50254</v>
      </c>
      <c r="H21" s="6">
        <f t="shared" si="2"/>
        <v>0.08496960781827251</v>
      </c>
      <c r="I21" s="3">
        <v>32455</v>
      </c>
      <c r="J21" s="6">
        <f t="shared" si="3"/>
        <v>0.025995152590864892</v>
      </c>
      <c r="K21" s="19">
        <v>853269</v>
      </c>
      <c r="L21" s="6">
        <f t="shared" si="4"/>
        <v>0.08574283850961012</v>
      </c>
    </row>
    <row r="22" spans="1:12" ht="12.75">
      <c r="A22" s="2"/>
      <c r="B22" s="2" t="s">
        <v>19</v>
      </c>
      <c r="C22" s="14">
        <v>0</v>
      </c>
      <c r="D22" s="6">
        <f t="shared" si="0"/>
        <v>0</v>
      </c>
      <c r="E22" s="14">
        <v>0</v>
      </c>
      <c r="F22" s="6">
        <f t="shared" si="1"/>
        <v>0</v>
      </c>
      <c r="G22" s="3">
        <v>0</v>
      </c>
      <c r="H22" s="6">
        <f t="shared" si="2"/>
        <v>0</v>
      </c>
      <c r="I22" s="3">
        <v>2481</v>
      </c>
      <c r="J22" s="6">
        <f t="shared" si="3"/>
        <v>0.0019871814382355817</v>
      </c>
      <c r="K22" s="19">
        <v>2481</v>
      </c>
      <c r="L22" s="6">
        <f t="shared" si="4"/>
        <v>0.00024930939989890964</v>
      </c>
    </row>
    <row r="23" spans="1:12" ht="12.75">
      <c r="A23" s="2"/>
      <c r="B23" s="2" t="s">
        <v>20</v>
      </c>
      <c r="C23" s="14">
        <v>16221</v>
      </c>
      <c r="D23" s="6">
        <f t="shared" si="0"/>
        <v>0.003144155487705598</v>
      </c>
      <c r="E23" s="14">
        <v>16221</v>
      </c>
      <c r="F23" s="6">
        <f t="shared" si="1"/>
        <v>0.005494068160857212</v>
      </c>
      <c r="G23" s="3">
        <v>0</v>
      </c>
      <c r="H23" s="6">
        <f t="shared" si="2"/>
        <v>0</v>
      </c>
      <c r="I23" s="3">
        <v>2142</v>
      </c>
      <c r="J23" s="6">
        <f t="shared" si="3"/>
        <v>0.0017156560422009737</v>
      </c>
      <c r="K23" s="19">
        <v>34584</v>
      </c>
      <c r="L23" s="6">
        <f t="shared" si="4"/>
        <v>0.003475258478881052</v>
      </c>
    </row>
    <row r="24" spans="1:12" ht="12.75">
      <c r="A24" s="2"/>
      <c r="B24" s="2" t="s">
        <v>21</v>
      </c>
      <c r="C24" s="14">
        <v>27884</v>
      </c>
      <c r="D24" s="6">
        <f t="shared" si="0"/>
        <v>0.005404822860439116</v>
      </c>
      <c r="E24" s="14">
        <v>27884</v>
      </c>
      <c r="F24" s="6">
        <f t="shared" si="1"/>
        <v>0.009444337377309814</v>
      </c>
      <c r="G24" s="3">
        <v>1500</v>
      </c>
      <c r="H24" s="6">
        <f t="shared" si="2"/>
        <v>0.0025362043166197467</v>
      </c>
      <c r="I24" s="3">
        <v>12081</v>
      </c>
      <c r="J24" s="6">
        <f t="shared" si="3"/>
        <v>0.009676396193197928</v>
      </c>
      <c r="K24" s="19">
        <v>69349</v>
      </c>
      <c r="L24" s="6">
        <f t="shared" si="4"/>
        <v>0.006968705188871214</v>
      </c>
    </row>
    <row r="25" spans="1:12" ht="12.75">
      <c r="A25" s="2"/>
      <c r="B25" s="2" t="s">
        <v>22</v>
      </c>
      <c r="C25" s="14">
        <v>425847</v>
      </c>
      <c r="D25" s="6">
        <f t="shared" si="0"/>
        <v>0.08254294938493101</v>
      </c>
      <c r="E25" s="14">
        <v>425847</v>
      </c>
      <c r="F25" s="6">
        <f t="shared" si="1"/>
        <v>0.14423478479110788</v>
      </c>
      <c r="G25" s="3">
        <v>153113</v>
      </c>
      <c r="H25" s="6">
        <f t="shared" si="2"/>
        <v>0.25888390102039954</v>
      </c>
      <c r="I25" s="3">
        <v>36007</v>
      </c>
      <c r="J25" s="6">
        <f t="shared" si="3"/>
        <v>0.02884016205020096</v>
      </c>
      <c r="K25" s="19">
        <v>1040814</v>
      </c>
      <c r="L25" s="6">
        <f t="shared" si="4"/>
        <v>0.10458876007512442</v>
      </c>
    </row>
    <row r="26" spans="1:12" ht="12.75">
      <c r="A26" s="2"/>
      <c r="B26" s="2" t="s">
        <v>23</v>
      </c>
      <c r="C26" s="14">
        <v>113002</v>
      </c>
      <c r="D26" s="6">
        <f t="shared" si="0"/>
        <v>0.02190344975166192</v>
      </c>
      <c r="E26" s="14">
        <v>113002</v>
      </c>
      <c r="F26" s="6">
        <f t="shared" si="1"/>
        <v>0.038273885106540076</v>
      </c>
      <c r="G26" s="3">
        <v>12905</v>
      </c>
      <c r="H26" s="6">
        <f t="shared" si="2"/>
        <v>0.021819811137318557</v>
      </c>
      <c r="I26" s="3">
        <v>84030</v>
      </c>
      <c r="J26" s="6">
        <f t="shared" si="3"/>
        <v>0.06730465790202979</v>
      </c>
      <c r="K26" s="19">
        <v>322939</v>
      </c>
      <c r="L26" s="6">
        <f t="shared" si="4"/>
        <v>0.032451321359916956</v>
      </c>
    </row>
    <row r="27" spans="1:12" ht="12.75">
      <c r="A27" s="2"/>
      <c r="B27" s="2" t="s">
        <v>24</v>
      </c>
      <c r="C27" s="14">
        <v>200461</v>
      </c>
      <c r="D27" s="6">
        <f t="shared" si="0"/>
        <v>0.03885583830965735</v>
      </c>
      <c r="E27" s="14">
        <v>200461</v>
      </c>
      <c r="F27" s="6">
        <f t="shared" si="1"/>
        <v>0.06789633176706722</v>
      </c>
      <c r="G27" s="3">
        <v>43051</v>
      </c>
      <c r="H27" s="6">
        <f t="shared" si="2"/>
        <v>0.07279075468986448</v>
      </c>
      <c r="I27" s="3">
        <v>60310</v>
      </c>
      <c r="J27" s="6">
        <f t="shared" si="3"/>
        <v>0.04830588977831033</v>
      </c>
      <c r="K27" s="19">
        <v>504283</v>
      </c>
      <c r="L27" s="6">
        <f t="shared" si="4"/>
        <v>0.05067412015688103</v>
      </c>
    </row>
    <row r="28" spans="1:12" ht="12.75">
      <c r="A28" s="2"/>
      <c r="B28" s="2" t="s">
        <v>25</v>
      </c>
      <c r="C28" s="14">
        <v>191765</v>
      </c>
      <c r="D28" s="6">
        <f t="shared" si="0"/>
        <v>0.037170271691009435</v>
      </c>
      <c r="E28" s="14">
        <v>191766</v>
      </c>
      <c r="F28" s="6">
        <f t="shared" si="1"/>
        <v>0.06495132697952925</v>
      </c>
      <c r="G28" s="3">
        <v>59259</v>
      </c>
      <c r="H28" s="6">
        <f t="shared" si="2"/>
        <v>0.10019528773237972</v>
      </c>
      <c r="I28" s="3">
        <v>90596</v>
      </c>
      <c r="J28" s="6">
        <f t="shared" si="3"/>
        <v>0.07256376041047591</v>
      </c>
      <c r="K28" s="19">
        <v>533386</v>
      </c>
      <c r="L28" s="6">
        <f t="shared" si="4"/>
        <v>0.05359860684178952</v>
      </c>
    </row>
    <row r="29" spans="1:12" ht="12.75">
      <c r="A29" s="2"/>
      <c r="B29" s="2" t="s">
        <v>26</v>
      </c>
      <c r="C29" s="14">
        <v>3018</v>
      </c>
      <c r="D29" s="6">
        <f t="shared" si="0"/>
        <v>0.0005849862068858575</v>
      </c>
      <c r="E29" s="14">
        <v>3018</v>
      </c>
      <c r="F29" s="6">
        <f t="shared" si="1"/>
        <v>0.001022199476571547</v>
      </c>
      <c r="G29" s="3">
        <v>0</v>
      </c>
      <c r="H29" s="6">
        <f t="shared" si="2"/>
        <v>0</v>
      </c>
      <c r="I29" s="3">
        <v>20444</v>
      </c>
      <c r="J29" s="6">
        <f t="shared" si="3"/>
        <v>0.016374823588588563</v>
      </c>
      <c r="K29" s="19">
        <v>26480</v>
      </c>
      <c r="L29" s="6">
        <f t="shared" si="4"/>
        <v>0.0026609080650234285</v>
      </c>
    </row>
    <row r="30" spans="1:12" ht="12.75">
      <c r="A30" s="2"/>
      <c r="B30" s="2" t="s">
        <v>27</v>
      </c>
      <c r="C30" s="14">
        <v>6525</v>
      </c>
      <c r="D30" s="6">
        <f t="shared" si="0"/>
        <v>0.0012647564612094833</v>
      </c>
      <c r="E30" s="14">
        <v>6525</v>
      </c>
      <c r="F30" s="6">
        <f t="shared" si="1"/>
        <v>0.0022100237192277483</v>
      </c>
      <c r="G30" s="3">
        <v>278</v>
      </c>
      <c r="H30" s="6">
        <f t="shared" si="2"/>
        <v>0.0004700432000135264</v>
      </c>
      <c r="I30" s="3">
        <v>456</v>
      </c>
      <c r="J30" s="6">
        <f t="shared" si="3"/>
        <v>0.00036523770086071145</v>
      </c>
      <c r="K30" s="19">
        <v>13784</v>
      </c>
      <c r="L30" s="6">
        <f t="shared" si="4"/>
        <v>0.0013851192133037364</v>
      </c>
    </row>
    <row r="31" spans="1:12" ht="12.75">
      <c r="A31" s="2"/>
      <c r="B31" s="2" t="s">
        <v>28</v>
      </c>
      <c r="C31" s="14">
        <v>5385</v>
      </c>
      <c r="D31" s="6">
        <f t="shared" si="0"/>
        <v>0.001043787516262539</v>
      </c>
      <c r="E31" s="14">
        <v>5385</v>
      </c>
      <c r="F31" s="6">
        <f t="shared" si="1"/>
        <v>0.0018239046326500267</v>
      </c>
      <c r="G31" s="3">
        <v>0</v>
      </c>
      <c r="H31" s="6">
        <f t="shared" si="2"/>
        <v>0</v>
      </c>
      <c r="I31" s="3">
        <v>9166</v>
      </c>
      <c r="J31" s="6">
        <f t="shared" si="3"/>
        <v>0.007341598171248424</v>
      </c>
      <c r="K31" s="19">
        <v>19936</v>
      </c>
      <c r="L31" s="6">
        <f t="shared" si="4"/>
        <v>0.002003318096084104</v>
      </c>
    </row>
    <row r="32" spans="1:12" ht="12.75">
      <c r="A32" s="2"/>
      <c r="B32" s="2" t="s">
        <v>29</v>
      </c>
      <c r="C32" s="14">
        <v>6781</v>
      </c>
      <c r="D32" s="6">
        <f t="shared" si="0"/>
        <v>0.0013143775576186215</v>
      </c>
      <c r="E32" s="14">
        <v>6781</v>
      </c>
      <c r="F32" s="6">
        <f t="shared" si="1"/>
        <v>0.0022967311632311666</v>
      </c>
      <c r="G32" s="3">
        <v>0</v>
      </c>
      <c r="H32" s="6">
        <f t="shared" si="2"/>
        <v>0</v>
      </c>
      <c r="I32" s="3">
        <v>2250</v>
      </c>
      <c r="J32" s="6">
        <f t="shared" si="3"/>
        <v>0.0018021597081943</v>
      </c>
      <c r="K32" s="19">
        <v>15812</v>
      </c>
      <c r="L32" s="6">
        <f t="shared" si="4"/>
        <v>0.0015889077916975247</v>
      </c>
    </row>
    <row r="33" spans="1:12" ht="12.75">
      <c r="A33" s="2"/>
      <c r="B33" s="2" t="s">
        <v>30</v>
      </c>
      <c r="C33" s="14">
        <v>1535106</v>
      </c>
      <c r="D33" s="6">
        <f t="shared" si="0"/>
        <v>0.2975532922822138</v>
      </c>
      <c r="E33" s="14">
        <v>0</v>
      </c>
      <c r="F33" s="6">
        <f t="shared" si="1"/>
        <v>0</v>
      </c>
      <c r="G33" s="3">
        <v>0</v>
      </c>
      <c r="H33" s="6">
        <f t="shared" si="2"/>
        <v>0</v>
      </c>
      <c r="I33" s="3">
        <v>0</v>
      </c>
      <c r="J33" s="6">
        <f t="shared" si="3"/>
        <v>0</v>
      </c>
      <c r="K33" s="19">
        <v>1535106</v>
      </c>
      <c r="L33" s="6">
        <f t="shared" si="4"/>
        <v>0.1542589099722755</v>
      </c>
    </row>
    <row r="34" spans="1:12" ht="12.75">
      <c r="A34" s="2"/>
      <c r="B34" s="2" t="s">
        <v>31</v>
      </c>
      <c r="C34" s="14">
        <v>588532</v>
      </c>
      <c r="D34" s="6">
        <f t="shared" si="0"/>
        <v>0.11407657465571487</v>
      </c>
      <c r="E34" s="14">
        <v>0</v>
      </c>
      <c r="F34" s="6">
        <f t="shared" si="1"/>
        <v>0</v>
      </c>
      <c r="G34" s="3">
        <v>0</v>
      </c>
      <c r="H34" s="6">
        <f t="shared" si="2"/>
        <v>0</v>
      </c>
      <c r="I34" s="3">
        <v>0</v>
      </c>
      <c r="J34" s="6">
        <f t="shared" si="3"/>
        <v>0</v>
      </c>
      <c r="K34" s="19">
        <v>588532</v>
      </c>
      <c r="L34" s="6">
        <f t="shared" si="4"/>
        <v>0.05914008856965138</v>
      </c>
    </row>
    <row r="35" spans="1:12" ht="12.75">
      <c r="A35" s="2"/>
      <c r="B35" s="2" t="s">
        <v>32</v>
      </c>
      <c r="C35" s="14">
        <v>89556</v>
      </c>
      <c r="D35" s="6">
        <f t="shared" si="0"/>
        <v>0.0173588551172531</v>
      </c>
      <c r="E35" s="14">
        <v>6554</v>
      </c>
      <c r="F35" s="6">
        <f t="shared" si="1"/>
        <v>0.0022198460468687603</v>
      </c>
      <c r="G35" s="3">
        <v>3439</v>
      </c>
      <c r="H35" s="6">
        <f t="shared" si="2"/>
        <v>0.005814671096570206</v>
      </c>
      <c r="I35" s="3">
        <v>5927</v>
      </c>
      <c r="J35" s="6">
        <f t="shared" si="3"/>
        <v>0.004747289151318941</v>
      </c>
      <c r="K35" s="19">
        <v>105476</v>
      </c>
      <c r="L35" s="6">
        <f t="shared" si="4"/>
        <v>0.010599015825770814</v>
      </c>
    </row>
    <row r="36" spans="1:12" ht="12.75">
      <c r="A36" s="2"/>
      <c r="B36" s="2" t="s">
        <v>33</v>
      </c>
      <c r="C36" s="14">
        <v>92975</v>
      </c>
      <c r="D36" s="6">
        <f t="shared" si="0"/>
        <v>0.018021568119686086</v>
      </c>
      <c r="E36" s="14">
        <v>92975</v>
      </c>
      <c r="F36" s="6">
        <f t="shared" si="1"/>
        <v>0.0314907211180383</v>
      </c>
      <c r="G36" s="3">
        <v>6733</v>
      </c>
      <c r="H36" s="6">
        <f t="shared" si="2"/>
        <v>0.01138417577586717</v>
      </c>
      <c r="I36" s="3">
        <v>11274</v>
      </c>
      <c r="J36" s="6">
        <f t="shared" si="3"/>
        <v>0.009030021577858906</v>
      </c>
      <c r="K36" s="19">
        <v>203957</v>
      </c>
      <c r="L36" s="6">
        <f t="shared" si="4"/>
        <v>0.020495121836026566</v>
      </c>
    </row>
    <row r="37" spans="1:12" ht="12.75">
      <c r="A37" s="2"/>
      <c r="B37" s="2" t="s">
        <v>34</v>
      </c>
      <c r="C37" s="14">
        <v>18592</v>
      </c>
      <c r="D37" s="6">
        <f t="shared" si="0"/>
        <v>0.0036037321267136722</v>
      </c>
      <c r="E37" s="14">
        <v>18592</v>
      </c>
      <c r="F37" s="6">
        <f t="shared" si="1"/>
        <v>0.006297128120748245</v>
      </c>
      <c r="G37" s="3">
        <v>1677</v>
      </c>
      <c r="H37" s="6">
        <f t="shared" si="2"/>
        <v>0.002835476425980877</v>
      </c>
      <c r="I37" s="3">
        <v>32930</v>
      </c>
      <c r="J37" s="6">
        <f t="shared" si="3"/>
        <v>0.026375608529261466</v>
      </c>
      <c r="K37" s="19">
        <v>71791</v>
      </c>
      <c r="L37" s="6">
        <f t="shared" si="4"/>
        <v>0.0072140955776471664</v>
      </c>
    </row>
    <row r="38" spans="1:12" ht="12.75">
      <c r="A38" s="2"/>
      <c r="B38" s="2" t="s">
        <v>35</v>
      </c>
      <c r="C38" s="14">
        <v>9838</v>
      </c>
      <c r="D38" s="6">
        <f t="shared" si="0"/>
        <v>0.0019069232284105587</v>
      </c>
      <c r="E38" s="14">
        <v>9838</v>
      </c>
      <c r="F38" s="6">
        <f t="shared" si="1"/>
        <v>0.0033321399769751093</v>
      </c>
      <c r="G38" s="3">
        <v>196</v>
      </c>
      <c r="H38" s="6">
        <f t="shared" si="2"/>
        <v>0.0003313973640383136</v>
      </c>
      <c r="I38" s="3">
        <v>26577</v>
      </c>
      <c r="J38" s="6">
        <f t="shared" si="3"/>
        <v>0.02128711047319107</v>
      </c>
      <c r="K38" s="19">
        <v>46449</v>
      </c>
      <c r="L38" s="6">
        <f t="shared" si="4"/>
        <v>0.004667542247442343</v>
      </c>
    </row>
    <row r="39" spans="1:12" ht="12.75">
      <c r="A39" s="2"/>
      <c r="B39" s="2" t="s">
        <v>36</v>
      </c>
      <c r="C39" s="14">
        <v>6663</v>
      </c>
      <c r="D39" s="6">
        <f t="shared" si="0"/>
        <v>0.0012915053334925345</v>
      </c>
      <c r="E39" s="14">
        <v>6663</v>
      </c>
      <c r="F39" s="6">
        <f t="shared" si="1"/>
        <v>0.002256764450760841</v>
      </c>
      <c r="G39" s="3">
        <v>0</v>
      </c>
      <c r="H39" s="6">
        <f t="shared" si="2"/>
        <v>0</v>
      </c>
      <c r="I39" s="3">
        <v>13777</v>
      </c>
      <c r="J39" s="6">
        <f t="shared" si="3"/>
        <v>0.011034824133241276</v>
      </c>
      <c r="K39" s="19">
        <v>27103</v>
      </c>
      <c r="L39" s="6">
        <f t="shared" si="4"/>
        <v>0.0027235117555260567</v>
      </c>
    </row>
    <row r="40" spans="1:12" ht="12.75">
      <c r="A40" s="2"/>
      <c r="B40" s="2" t="s">
        <v>37</v>
      </c>
      <c r="C40" s="14">
        <v>18082</v>
      </c>
      <c r="D40" s="6">
        <f t="shared" si="0"/>
        <v>0.003504877598711092</v>
      </c>
      <c r="E40" s="14">
        <v>18082</v>
      </c>
      <c r="F40" s="6">
        <f t="shared" si="1"/>
        <v>0.006124390634647685</v>
      </c>
      <c r="G40" s="3">
        <v>656</v>
      </c>
      <c r="H40" s="6">
        <f t="shared" si="2"/>
        <v>0.0011091666878017027</v>
      </c>
      <c r="I40" s="3">
        <v>39530</v>
      </c>
      <c r="J40" s="6">
        <f t="shared" si="3"/>
        <v>0.03166194367329808</v>
      </c>
      <c r="K40" s="19">
        <v>76350</v>
      </c>
      <c r="L40" s="6">
        <f t="shared" si="4"/>
        <v>0.007672217929174425</v>
      </c>
    </row>
    <row r="41" spans="1:12" ht="12.75">
      <c r="A41" s="2"/>
      <c r="B41" s="2" t="s">
        <v>38</v>
      </c>
      <c r="C41" s="14">
        <v>983</v>
      </c>
      <c r="D41" s="6">
        <f t="shared" si="0"/>
        <v>0.00019053725691477733</v>
      </c>
      <c r="E41" s="14">
        <v>983</v>
      </c>
      <c r="F41" s="6">
        <f t="shared" si="1"/>
        <v>0.00033294303693500024</v>
      </c>
      <c r="G41" s="3">
        <v>0</v>
      </c>
      <c r="H41" s="6">
        <f t="shared" si="2"/>
        <v>0</v>
      </c>
      <c r="I41" s="3">
        <v>97</v>
      </c>
      <c r="J41" s="6">
        <f t="shared" si="3"/>
        <v>7.769310741993204E-05</v>
      </c>
      <c r="K41" s="19">
        <v>2063</v>
      </c>
      <c r="L41" s="6">
        <f t="shared" si="4"/>
        <v>0.00020730563965798087</v>
      </c>
    </row>
    <row r="42" spans="1:12" ht="12.75">
      <c r="A42" s="2"/>
      <c r="B42" s="2" t="s">
        <v>39</v>
      </c>
      <c r="C42" s="14">
        <v>203777</v>
      </c>
      <c r="D42" s="6">
        <f t="shared" si="0"/>
        <v>0.03949858657408197</v>
      </c>
      <c r="E42" s="14">
        <v>203777</v>
      </c>
      <c r="F42" s="6">
        <f t="shared" si="1"/>
        <v>0.069019464127674</v>
      </c>
      <c r="G42" s="3">
        <v>63590</v>
      </c>
      <c r="H42" s="6">
        <f t="shared" si="2"/>
        <v>0.1075181549958998</v>
      </c>
      <c r="I42" s="3">
        <v>27817</v>
      </c>
      <c r="J42" s="6">
        <f t="shared" si="3"/>
        <v>0.022280300712373708</v>
      </c>
      <c r="K42" s="19">
        <v>498961</v>
      </c>
      <c r="L42" s="6">
        <f t="shared" si="4"/>
        <v>0.050139325869794374</v>
      </c>
    </row>
    <row r="43" spans="1:12" ht="12.75">
      <c r="A43" s="2"/>
      <c r="B43" s="2" t="s">
        <v>40</v>
      </c>
      <c r="C43" s="14">
        <v>3122</v>
      </c>
      <c r="D43" s="6">
        <f t="shared" si="0"/>
        <v>0.00060514477730207</v>
      </c>
      <c r="E43" s="14">
        <v>3122</v>
      </c>
      <c r="F43" s="6">
        <f t="shared" si="1"/>
        <v>0.0010574243756979356</v>
      </c>
      <c r="G43" s="3">
        <v>0</v>
      </c>
      <c r="H43" s="6">
        <f t="shared" si="2"/>
        <v>0</v>
      </c>
      <c r="I43" s="3">
        <v>0</v>
      </c>
      <c r="J43" s="6">
        <f t="shared" si="3"/>
        <v>0</v>
      </c>
      <c r="K43" s="19">
        <v>6244</v>
      </c>
      <c r="L43" s="6">
        <f t="shared" si="4"/>
        <v>0.0006274437295319596</v>
      </c>
    </row>
    <row r="44" spans="1:12" ht="12.75">
      <c r="A44" s="2"/>
      <c r="B44" s="2" t="s">
        <v>41</v>
      </c>
      <c r="C44" s="14">
        <v>3341</v>
      </c>
      <c r="D44" s="6">
        <f t="shared" si="0"/>
        <v>0.0006475940746208251</v>
      </c>
      <c r="E44" s="14">
        <v>3341</v>
      </c>
      <c r="F44" s="6">
        <f t="shared" si="1"/>
        <v>0.0011315998844352347</v>
      </c>
      <c r="G44" s="3">
        <v>7949</v>
      </c>
      <c r="H44" s="6">
        <f t="shared" si="2"/>
        <v>0.013440192075206912</v>
      </c>
      <c r="I44" s="3">
        <v>0</v>
      </c>
      <c r="J44" s="6">
        <f t="shared" si="3"/>
        <v>0</v>
      </c>
      <c r="K44" s="19">
        <v>14631</v>
      </c>
      <c r="L44" s="6">
        <f t="shared" si="4"/>
        <v>0.0014702320958971972</v>
      </c>
    </row>
    <row r="45" spans="1:12" ht="12.75">
      <c r="A45" s="2"/>
      <c r="B45" s="2" t="s">
        <v>42</v>
      </c>
      <c r="C45" s="14">
        <v>0</v>
      </c>
      <c r="D45" s="6">
        <f t="shared" si="0"/>
        <v>0</v>
      </c>
      <c r="E45" s="14">
        <v>0</v>
      </c>
      <c r="F45" s="6">
        <f t="shared" si="1"/>
        <v>0</v>
      </c>
      <c r="G45" s="3">
        <v>0</v>
      </c>
      <c r="H45" s="6">
        <f t="shared" si="2"/>
        <v>0</v>
      </c>
      <c r="I45" s="3">
        <v>21921</v>
      </c>
      <c r="J45" s="6">
        <f t="shared" si="3"/>
        <v>0.017557841317034334</v>
      </c>
      <c r="K45" s="19">
        <v>21921</v>
      </c>
      <c r="L45" s="6">
        <f t="shared" si="4"/>
        <v>0.0022027857134961698</v>
      </c>
    </row>
    <row r="46" spans="1:12" ht="12.75">
      <c r="A46" s="2"/>
      <c r="B46" s="2" t="s">
        <v>43</v>
      </c>
      <c r="C46" s="14">
        <v>62137</v>
      </c>
      <c r="D46" s="6">
        <f t="shared" si="0"/>
        <v>0.012044164326463396</v>
      </c>
      <c r="E46" s="14">
        <v>62137</v>
      </c>
      <c r="F46" s="6">
        <f t="shared" si="1"/>
        <v>0.021045861125157793</v>
      </c>
      <c r="G46" s="3">
        <v>7914</v>
      </c>
      <c r="H46" s="6">
        <f t="shared" si="2"/>
        <v>0.013381013974485784</v>
      </c>
      <c r="I46" s="3">
        <v>46079</v>
      </c>
      <c r="J46" s="6">
        <f t="shared" si="3"/>
        <v>0.03690742986394896</v>
      </c>
      <c r="K46" s="19">
        <v>178267</v>
      </c>
      <c r="L46" s="6">
        <f t="shared" si="4"/>
        <v>0.0179135988681092</v>
      </c>
    </row>
    <row r="47" spans="1:12" ht="12.75">
      <c r="A47" s="2"/>
      <c r="B47" s="2" t="s">
        <v>44</v>
      </c>
      <c r="C47" s="14">
        <v>719</v>
      </c>
      <c r="D47" s="6">
        <f t="shared" si="0"/>
        <v>0.0001393655012428534</v>
      </c>
      <c r="E47" s="14">
        <v>719</v>
      </c>
      <c r="F47" s="6">
        <f t="shared" si="1"/>
        <v>0.00024352598530647524</v>
      </c>
      <c r="G47" s="3">
        <v>0</v>
      </c>
      <c r="H47" s="6">
        <f t="shared" si="2"/>
        <v>0</v>
      </c>
      <c r="I47" s="3">
        <v>7070</v>
      </c>
      <c r="J47" s="6">
        <f t="shared" si="3"/>
        <v>0.005662786283081645</v>
      </c>
      <c r="K47" s="19">
        <v>8508</v>
      </c>
      <c r="L47" s="6">
        <f t="shared" si="4"/>
        <v>0.000854947349592875</v>
      </c>
    </row>
    <row r="48" spans="1:12" ht="12.75">
      <c r="A48" s="2"/>
      <c r="B48" s="2" t="s">
        <v>45</v>
      </c>
      <c r="C48" s="14">
        <v>78</v>
      </c>
      <c r="D48" s="6">
        <f t="shared" si="0"/>
        <v>1.511892781215934E-05</v>
      </c>
      <c r="E48" s="14">
        <v>78</v>
      </c>
      <c r="F48" s="6">
        <f t="shared" si="1"/>
        <v>2.6418674344791474E-05</v>
      </c>
      <c r="G48" s="3">
        <v>0</v>
      </c>
      <c r="H48" s="6">
        <f t="shared" si="2"/>
        <v>0</v>
      </c>
      <c r="I48" s="3">
        <v>1451</v>
      </c>
      <c r="J48" s="6">
        <f t="shared" si="3"/>
        <v>0.0011621927718177465</v>
      </c>
      <c r="K48" s="19">
        <v>1607</v>
      </c>
      <c r="L48" s="6">
        <f t="shared" si="4"/>
        <v>0.00016148335575878587</v>
      </c>
    </row>
    <row r="49" spans="1:12" ht="12.75">
      <c r="A49" s="2"/>
      <c r="B49" s="2" t="s">
        <v>46</v>
      </c>
      <c r="C49" s="14">
        <v>212724</v>
      </c>
      <c r="D49" s="6">
        <f t="shared" si="0"/>
        <v>0.041232805127099786</v>
      </c>
      <c r="E49" s="14">
        <v>212724</v>
      </c>
      <c r="F49" s="6">
        <f t="shared" si="1"/>
        <v>0.07204982155540283</v>
      </c>
      <c r="G49" s="3">
        <v>32550</v>
      </c>
      <c r="H49" s="6">
        <f t="shared" si="2"/>
        <v>0.05503563367064851</v>
      </c>
      <c r="I49" s="3">
        <v>69129</v>
      </c>
      <c r="J49" s="6">
        <f t="shared" si="3"/>
        <v>0.055369554874561674</v>
      </c>
      <c r="K49" s="19">
        <v>527127</v>
      </c>
      <c r="L49" s="6">
        <f t="shared" si="4"/>
        <v>0.052969655800287195</v>
      </c>
    </row>
    <row r="50" spans="1:12" ht="12.75">
      <c r="A50" s="2"/>
      <c r="B50" s="2" t="s">
        <v>47</v>
      </c>
      <c r="C50" s="14">
        <v>0</v>
      </c>
      <c r="D50" s="6">
        <f t="shared" si="0"/>
        <v>0</v>
      </c>
      <c r="E50" s="14">
        <v>0</v>
      </c>
      <c r="F50" s="6">
        <f t="shared" si="1"/>
        <v>0</v>
      </c>
      <c r="G50" s="3">
        <v>0</v>
      </c>
      <c r="H50" s="6">
        <f t="shared" si="2"/>
        <v>0</v>
      </c>
      <c r="I50" s="3">
        <v>5637</v>
      </c>
      <c r="J50" s="6">
        <f t="shared" si="3"/>
        <v>0.004515010788929453</v>
      </c>
      <c r="K50" s="19">
        <v>5637</v>
      </c>
      <c r="L50" s="6">
        <f t="shared" si="4"/>
        <v>0.0005664478384643908</v>
      </c>
    </row>
    <row r="51" spans="1:12" ht="12.75">
      <c r="A51" s="2"/>
      <c r="B51" s="2" t="s">
        <v>48</v>
      </c>
      <c r="C51" s="14">
        <v>0</v>
      </c>
      <c r="D51" s="6">
        <f t="shared" si="0"/>
        <v>0</v>
      </c>
      <c r="E51" s="14">
        <v>0</v>
      </c>
      <c r="F51" s="6">
        <f t="shared" si="1"/>
        <v>0</v>
      </c>
      <c r="G51" s="3">
        <v>0</v>
      </c>
      <c r="H51" s="6">
        <f t="shared" si="2"/>
        <v>0</v>
      </c>
      <c r="I51" s="3">
        <v>5543</v>
      </c>
      <c r="J51" s="6">
        <f t="shared" si="3"/>
        <v>0.004439720561120446</v>
      </c>
      <c r="K51" s="19">
        <v>5543</v>
      </c>
      <c r="L51" s="6">
        <f t="shared" si="4"/>
        <v>0.0005570020167834164</v>
      </c>
    </row>
    <row r="52" spans="1:12" ht="12.75">
      <c r="A52" s="2"/>
      <c r="B52" s="2" t="s">
        <v>49</v>
      </c>
      <c r="C52" s="14">
        <v>0</v>
      </c>
      <c r="D52" s="6">
        <f t="shared" si="0"/>
        <v>0</v>
      </c>
      <c r="E52" s="14">
        <v>0</v>
      </c>
      <c r="F52" s="6">
        <f t="shared" si="1"/>
        <v>0</v>
      </c>
      <c r="G52" s="3">
        <v>0</v>
      </c>
      <c r="H52" s="6">
        <f t="shared" si="2"/>
        <v>0</v>
      </c>
      <c r="I52" s="3">
        <v>25448</v>
      </c>
      <c r="J52" s="6">
        <f t="shared" si="3"/>
        <v>0.020382826779612687</v>
      </c>
      <c r="K52" s="19">
        <v>25448</v>
      </c>
      <c r="L52" s="6">
        <f t="shared" si="4"/>
        <v>0.0025572050014620925</v>
      </c>
    </row>
    <row r="53" spans="1:12" ht="12.75">
      <c r="A53" s="2"/>
      <c r="B53" s="2" t="s">
        <v>50</v>
      </c>
      <c r="C53" s="14">
        <v>145375</v>
      </c>
      <c r="D53" s="6">
        <f t="shared" si="0"/>
        <v>0.02817838629093159</v>
      </c>
      <c r="E53" s="14">
        <v>145375</v>
      </c>
      <c r="F53" s="6">
        <f t="shared" si="1"/>
        <v>0.049238651062487954</v>
      </c>
      <c r="G53" s="3">
        <v>5826</v>
      </c>
      <c r="H53" s="6">
        <f t="shared" si="2"/>
        <v>0.009850617565751098</v>
      </c>
      <c r="I53" s="3">
        <v>9662</v>
      </c>
      <c r="J53" s="6">
        <f t="shared" si="3"/>
        <v>0.007738874266921479</v>
      </c>
      <c r="K53" s="19">
        <v>306238</v>
      </c>
      <c r="L53" s="6">
        <f t="shared" si="4"/>
        <v>0.03077308021210894</v>
      </c>
    </row>
    <row r="54" spans="1:12" ht="12.75">
      <c r="A54" s="2"/>
      <c r="B54" s="2" t="s">
        <v>51</v>
      </c>
      <c r="C54" s="14">
        <v>0</v>
      </c>
      <c r="D54" s="6">
        <f t="shared" si="0"/>
        <v>0</v>
      </c>
      <c r="E54" s="14">
        <v>0</v>
      </c>
      <c r="F54" s="6">
        <f t="shared" si="1"/>
        <v>0</v>
      </c>
      <c r="G54" s="3">
        <v>0</v>
      </c>
      <c r="H54" s="6">
        <f t="shared" si="2"/>
        <v>0</v>
      </c>
      <c r="I54" s="3">
        <v>1771</v>
      </c>
      <c r="J54" s="6">
        <f t="shared" si="3"/>
        <v>0.0014184999303164913</v>
      </c>
      <c r="K54" s="19">
        <v>1771</v>
      </c>
      <c r="L54" s="6">
        <f t="shared" si="4"/>
        <v>0.0001779632999681455</v>
      </c>
    </row>
    <row r="55" spans="1:12" ht="12.75">
      <c r="A55" s="2"/>
      <c r="B55" s="2" t="s">
        <v>52</v>
      </c>
      <c r="C55" s="14">
        <v>934</v>
      </c>
      <c r="D55" s="6">
        <f t="shared" si="0"/>
        <v>0.00018103946893021567</v>
      </c>
      <c r="E55" s="14">
        <v>934</v>
      </c>
      <c r="F55" s="6">
        <f t="shared" si="1"/>
        <v>0.000316346690231221</v>
      </c>
      <c r="G55" s="3">
        <v>0</v>
      </c>
      <c r="H55" s="6">
        <f t="shared" si="2"/>
        <v>0</v>
      </c>
      <c r="I55" s="3">
        <v>12194</v>
      </c>
      <c r="J55" s="6">
        <f t="shared" si="3"/>
        <v>0.009766904658542798</v>
      </c>
      <c r="K55" s="19">
        <v>14062</v>
      </c>
      <c r="L55" s="6">
        <f t="shared" si="4"/>
        <v>0.0014130547284878948</v>
      </c>
    </row>
    <row r="56" spans="1:12" ht="12.75">
      <c r="A56" s="2"/>
      <c r="B56" s="2" t="s">
        <v>53</v>
      </c>
      <c r="C56" s="14">
        <v>22785</v>
      </c>
      <c r="D56" s="6">
        <f t="shared" si="0"/>
        <v>0.004416471412821161</v>
      </c>
      <c r="E56" s="14">
        <v>22785</v>
      </c>
      <c r="F56" s="6">
        <f t="shared" si="1"/>
        <v>0.0077173012172573555</v>
      </c>
      <c r="G56" s="3">
        <v>1201</v>
      </c>
      <c r="H56" s="6">
        <f t="shared" si="2"/>
        <v>0.002030654256173544</v>
      </c>
      <c r="I56" s="3">
        <v>26429</v>
      </c>
      <c r="J56" s="6">
        <f t="shared" si="3"/>
        <v>0.021168568412385402</v>
      </c>
      <c r="K56" s="19">
        <v>73200</v>
      </c>
      <c r="L56" s="6">
        <f t="shared" si="4"/>
        <v>0.007355682415397091</v>
      </c>
    </row>
    <row r="57" spans="1:12" ht="12.75">
      <c r="A57" s="2"/>
      <c r="B57" s="2" t="s">
        <v>54</v>
      </c>
      <c r="C57" s="14">
        <v>861</v>
      </c>
      <c r="D57" s="6">
        <f t="shared" si="0"/>
        <v>0.00016688970315729732</v>
      </c>
      <c r="E57" s="14">
        <v>861</v>
      </c>
      <c r="F57" s="6">
        <f t="shared" si="1"/>
        <v>0.0002916215206521213</v>
      </c>
      <c r="G57" s="3">
        <v>0</v>
      </c>
      <c r="H57" s="6">
        <f t="shared" si="2"/>
        <v>0</v>
      </c>
      <c r="I57" s="3">
        <v>0</v>
      </c>
      <c r="J57" s="6">
        <f t="shared" si="3"/>
        <v>0</v>
      </c>
      <c r="K57" s="19">
        <v>1722</v>
      </c>
      <c r="L57" s="6">
        <f t="shared" si="4"/>
        <v>0.00017303941419827582</v>
      </c>
    </row>
    <row r="58" spans="1:12" ht="12.75">
      <c r="A58" s="2"/>
      <c r="B58" s="2" t="s">
        <v>55</v>
      </c>
      <c r="C58" s="14">
        <v>64887</v>
      </c>
      <c r="D58" s="6">
        <f t="shared" si="0"/>
        <v>0.012577203448045937</v>
      </c>
      <c r="E58" s="14">
        <v>64887</v>
      </c>
      <c r="F58" s="6">
        <f t="shared" si="1"/>
        <v>0.02197728874628826</v>
      </c>
      <c r="G58" s="3">
        <v>5314</v>
      </c>
      <c r="H58" s="6">
        <f t="shared" si="2"/>
        <v>0.00898492649234489</v>
      </c>
      <c r="I58" s="3">
        <v>64544</v>
      </c>
      <c r="J58" s="6">
        <f t="shared" si="3"/>
        <v>0.05169715386919684</v>
      </c>
      <c r="K58" s="19">
        <v>199632</v>
      </c>
      <c r="L58" s="6">
        <f t="shared" si="4"/>
        <v>0.02006051355123705</v>
      </c>
    </row>
    <row r="59" spans="1:12" ht="12.75">
      <c r="A59" s="2"/>
      <c r="B59" s="2" t="s">
        <v>56</v>
      </c>
      <c r="C59" s="14">
        <v>0</v>
      </c>
      <c r="D59" s="6">
        <f t="shared" si="0"/>
        <v>0</v>
      </c>
      <c r="E59" s="14">
        <v>0</v>
      </c>
      <c r="F59" s="6">
        <f t="shared" si="1"/>
        <v>0</v>
      </c>
      <c r="G59" s="3">
        <v>0</v>
      </c>
      <c r="H59" s="6">
        <f t="shared" si="2"/>
        <v>0</v>
      </c>
      <c r="I59" s="3">
        <v>9365</v>
      </c>
      <c r="J59" s="6">
        <f t="shared" si="3"/>
        <v>0.0075009891854398315</v>
      </c>
      <c r="K59" s="19">
        <v>9365</v>
      </c>
      <c r="L59" s="6">
        <f t="shared" si="4"/>
        <v>0.0009410651068332481</v>
      </c>
    </row>
    <row r="60" spans="1:12" ht="12.75">
      <c r="A60" s="2"/>
      <c r="B60" s="2" t="s">
        <v>57</v>
      </c>
      <c r="C60" s="14">
        <v>0</v>
      </c>
      <c r="D60" s="6">
        <f t="shared" si="0"/>
        <v>0</v>
      </c>
      <c r="E60" s="14">
        <v>0</v>
      </c>
      <c r="F60" s="6">
        <f t="shared" si="1"/>
        <v>0</v>
      </c>
      <c r="G60" s="3">
        <v>0</v>
      </c>
      <c r="H60" s="6">
        <f t="shared" si="2"/>
        <v>0</v>
      </c>
      <c r="I60" s="3">
        <v>7610</v>
      </c>
      <c r="J60" s="6">
        <f t="shared" si="3"/>
        <v>0.006095304613048277</v>
      </c>
      <c r="K60" s="19">
        <v>7610</v>
      </c>
      <c r="L60" s="6">
        <f t="shared" si="4"/>
        <v>0.0007647096063001621</v>
      </c>
    </row>
    <row r="61" spans="1:12" ht="12.75">
      <c r="A61" s="2"/>
      <c r="B61" s="2" t="s">
        <v>58</v>
      </c>
      <c r="C61" s="14">
        <v>12583</v>
      </c>
      <c r="D61" s="6">
        <f t="shared" si="0"/>
        <v>0.0024389931879538586</v>
      </c>
      <c r="E61" s="14">
        <v>12583</v>
      </c>
      <c r="F61" s="6">
        <f t="shared" si="1"/>
        <v>0.004261874093339886</v>
      </c>
      <c r="G61" s="3">
        <v>0</v>
      </c>
      <c r="H61" s="6">
        <f t="shared" si="2"/>
        <v>0</v>
      </c>
      <c r="I61" s="3">
        <v>9636</v>
      </c>
      <c r="J61" s="6">
        <f t="shared" si="3"/>
        <v>0.007718049310293455</v>
      </c>
      <c r="K61" s="19">
        <v>34802</v>
      </c>
      <c r="L61" s="6">
        <f t="shared" si="4"/>
        <v>0.0034971647461837373</v>
      </c>
    </row>
    <row r="62" spans="1:12" ht="12.75">
      <c r="A62" s="2"/>
      <c r="B62" s="2" t="s">
        <v>59</v>
      </c>
      <c r="C62" s="14">
        <v>50332</v>
      </c>
      <c r="D62" s="6">
        <f t="shared" si="0"/>
        <v>0.009755972751815434</v>
      </c>
      <c r="E62" s="14">
        <v>50332</v>
      </c>
      <c r="F62" s="6">
        <f t="shared" si="1"/>
        <v>0.017047496373359543</v>
      </c>
      <c r="G62" s="3">
        <v>3477</v>
      </c>
      <c r="H62" s="6">
        <f t="shared" si="2"/>
        <v>0.005878921605924573</v>
      </c>
      <c r="I62" s="3">
        <v>70503</v>
      </c>
      <c r="J62" s="6">
        <f t="shared" si="3"/>
        <v>0.05647007373636566</v>
      </c>
      <c r="K62" s="19">
        <v>174644</v>
      </c>
      <c r="L62" s="6">
        <f t="shared" si="4"/>
        <v>0.01754953278353292</v>
      </c>
    </row>
    <row r="63" spans="1:12" ht="12.75">
      <c r="A63" s="2"/>
      <c r="B63" s="2" t="s">
        <v>60</v>
      </c>
      <c r="C63" s="14">
        <v>0</v>
      </c>
      <c r="D63" s="6">
        <f t="shared" si="0"/>
        <v>0</v>
      </c>
      <c r="E63" s="14">
        <v>0</v>
      </c>
      <c r="F63" s="6">
        <f t="shared" si="1"/>
        <v>0</v>
      </c>
      <c r="G63" s="3">
        <v>0</v>
      </c>
      <c r="H63" s="6">
        <f t="shared" si="2"/>
        <v>0</v>
      </c>
      <c r="I63" s="3">
        <v>10451</v>
      </c>
      <c r="J63" s="6">
        <f t="shared" si="3"/>
        <v>0.008370831604594946</v>
      </c>
      <c r="K63" s="19">
        <v>10451</v>
      </c>
      <c r="L63" s="6">
        <f t="shared" si="4"/>
        <v>0.0010501944934879098</v>
      </c>
    </row>
    <row r="64" spans="1:12" ht="12.75">
      <c r="A64" s="2"/>
      <c r="B64" s="2" t="s">
        <v>61</v>
      </c>
      <c r="C64" s="14">
        <v>181323</v>
      </c>
      <c r="D64" s="6">
        <f t="shared" si="0"/>
        <v>0.03514627368825856</v>
      </c>
      <c r="E64" s="14">
        <v>181323</v>
      </c>
      <c r="F64" s="6">
        <f t="shared" si="1"/>
        <v>0.06141427292590544</v>
      </c>
      <c r="G64" s="3">
        <v>47701</v>
      </c>
      <c r="H64" s="6">
        <f t="shared" si="2"/>
        <v>0.0806529880713857</v>
      </c>
      <c r="I64" s="3">
        <v>11539</v>
      </c>
      <c r="J64" s="6">
        <f t="shared" si="3"/>
        <v>0.009242275943490679</v>
      </c>
      <c r="K64" s="19">
        <v>421886</v>
      </c>
      <c r="L64" s="6">
        <f t="shared" si="4"/>
        <v>0.04239425452871882</v>
      </c>
    </row>
    <row r="65" spans="1:12" ht="12.75">
      <c r="A65" s="2"/>
      <c r="B65" s="2" t="s">
        <v>62</v>
      </c>
      <c r="C65" s="14">
        <v>565</v>
      </c>
      <c r="D65" s="6">
        <f t="shared" si="0"/>
        <v>0.00010951531043423111</v>
      </c>
      <c r="E65" s="14">
        <v>565</v>
      </c>
      <c r="F65" s="6">
        <f t="shared" si="1"/>
        <v>0.000191366038523169</v>
      </c>
      <c r="G65" s="3">
        <v>0</v>
      </c>
      <c r="H65" s="6">
        <f t="shared" si="2"/>
        <v>0</v>
      </c>
      <c r="I65" s="3">
        <v>6183</v>
      </c>
      <c r="J65" s="6">
        <f t="shared" si="3"/>
        <v>0.004952334878117937</v>
      </c>
      <c r="K65" s="19">
        <v>7313</v>
      </c>
      <c r="L65" s="6">
        <f t="shared" si="4"/>
        <v>0.0007348648292868706</v>
      </c>
    </row>
    <row r="66" spans="1:12" ht="12.75">
      <c r="A66" s="2"/>
      <c r="B66" s="2" t="s">
        <v>63</v>
      </c>
      <c r="C66" s="14">
        <v>160299</v>
      </c>
      <c r="D66" s="6">
        <f t="shared" si="0"/>
        <v>0.031071141145658076</v>
      </c>
      <c r="E66" s="14">
        <v>160299</v>
      </c>
      <c r="F66" s="6">
        <f t="shared" si="1"/>
        <v>0.054293424087124724</v>
      </c>
      <c r="G66" s="3">
        <v>40696</v>
      </c>
      <c r="H66" s="6">
        <f t="shared" si="2"/>
        <v>0.06880891391277148</v>
      </c>
      <c r="I66" s="3">
        <v>55614</v>
      </c>
      <c r="J66" s="6">
        <f t="shared" si="3"/>
        <v>0.04454458222734124</v>
      </c>
      <c r="K66" s="19">
        <v>416908</v>
      </c>
      <c r="L66" s="6">
        <f t="shared" si="4"/>
        <v>0.04189402792948593</v>
      </c>
    </row>
    <row r="67" spans="1:12" ht="12.75">
      <c r="A67" s="2"/>
      <c r="B67" s="2" t="s">
        <v>64</v>
      </c>
      <c r="C67" s="14">
        <v>13703</v>
      </c>
      <c r="D67" s="6">
        <f t="shared" si="0"/>
        <v>0.0026560854847438387</v>
      </c>
      <c r="E67" s="14">
        <v>13703</v>
      </c>
      <c r="F67" s="6">
        <f t="shared" si="1"/>
        <v>0.004641219160854841</v>
      </c>
      <c r="G67" s="3">
        <v>0</v>
      </c>
      <c r="H67" s="6">
        <f t="shared" si="2"/>
        <v>0</v>
      </c>
      <c r="I67" s="3">
        <v>25009</v>
      </c>
      <c r="J67" s="6">
        <f t="shared" si="3"/>
        <v>0.020031205396547222</v>
      </c>
      <c r="K67" s="19">
        <v>52415</v>
      </c>
      <c r="L67" s="6">
        <f t="shared" si="4"/>
        <v>0.005267050461790144</v>
      </c>
    </row>
    <row r="68" spans="1:12" ht="12.75">
      <c r="A68" s="2"/>
      <c r="B68" s="2" t="s">
        <v>65</v>
      </c>
      <c r="C68" s="14">
        <v>8811</v>
      </c>
      <c r="D68" s="6">
        <f aca="true" t="shared" si="5" ref="D68:D76">+C68/$C$77</f>
        <v>0.0017078573455504608</v>
      </c>
      <c r="E68" s="14">
        <v>8811</v>
      </c>
      <c r="F68" s="6">
        <f aca="true" t="shared" si="6" ref="F68:F76">+E68/$E$77</f>
        <v>0.0029842940981020215</v>
      </c>
      <c r="G68" s="3">
        <v>0</v>
      </c>
      <c r="H68" s="6">
        <f aca="true" t="shared" si="7" ref="H68:H76">+G68/$G$77</f>
        <v>0</v>
      </c>
      <c r="I68" s="3">
        <v>26497</v>
      </c>
      <c r="J68" s="6">
        <f aca="true" t="shared" si="8" ref="J68:J76">+I68/$I$77</f>
        <v>0.021223033683566386</v>
      </c>
      <c r="K68" s="19">
        <v>44119</v>
      </c>
      <c r="L68" s="6">
        <f t="shared" si="4"/>
        <v>0.004433406454711807</v>
      </c>
    </row>
    <row r="69" spans="1:12" ht="12.75">
      <c r="A69" s="2"/>
      <c r="B69" s="2" t="s">
        <v>66</v>
      </c>
      <c r="C69" s="14">
        <v>0</v>
      </c>
      <c r="D69" s="6">
        <f t="shared" si="5"/>
        <v>0</v>
      </c>
      <c r="E69" s="14">
        <v>0</v>
      </c>
      <c r="F69" s="6">
        <f t="shared" si="6"/>
        <v>0</v>
      </c>
      <c r="G69" s="3">
        <v>0</v>
      </c>
      <c r="H69" s="6">
        <f t="shared" si="7"/>
        <v>0</v>
      </c>
      <c r="I69" s="3">
        <v>7187</v>
      </c>
      <c r="J69" s="6">
        <f t="shared" si="8"/>
        <v>0.005756498587907749</v>
      </c>
      <c r="K69" s="19">
        <v>7187</v>
      </c>
      <c r="L69" s="6">
        <f aca="true" t="shared" si="9" ref="L69:L75">+K69/$K$77</f>
        <v>0.0007222034087357772</v>
      </c>
    </row>
    <row r="70" spans="1:12" ht="12.75">
      <c r="A70" s="2"/>
      <c r="B70" s="2" t="s">
        <v>67</v>
      </c>
      <c r="C70" s="14">
        <v>0</v>
      </c>
      <c r="D70" s="6">
        <f t="shared" si="5"/>
        <v>0</v>
      </c>
      <c r="E70" s="14">
        <v>0</v>
      </c>
      <c r="F70" s="6">
        <f t="shared" si="6"/>
        <v>0</v>
      </c>
      <c r="G70" s="3">
        <v>0</v>
      </c>
      <c r="H70" s="6">
        <f t="shared" si="7"/>
        <v>0</v>
      </c>
      <c r="I70" s="3">
        <v>2259</v>
      </c>
      <c r="J70" s="6">
        <f t="shared" si="8"/>
        <v>0.0018093683470270772</v>
      </c>
      <c r="K70" s="19">
        <v>2259</v>
      </c>
      <c r="L70" s="6">
        <f t="shared" si="9"/>
        <v>0.00022700118273745942</v>
      </c>
    </row>
    <row r="71" spans="1:12" ht="12.75">
      <c r="A71" s="2"/>
      <c r="B71" s="2" t="s">
        <v>68</v>
      </c>
      <c r="C71" s="14">
        <v>39</v>
      </c>
      <c r="D71" s="6">
        <f t="shared" si="5"/>
        <v>7.55946390607967E-06</v>
      </c>
      <c r="E71" s="14">
        <v>39</v>
      </c>
      <c r="F71" s="6">
        <f t="shared" si="6"/>
        <v>1.3209337172395737E-05</v>
      </c>
      <c r="G71" s="3">
        <v>0</v>
      </c>
      <c r="H71" s="6">
        <f t="shared" si="7"/>
        <v>0</v>
      </c>
      <c r="I71" s="3">
        <v>41773</v>
      </c>
      <c r="J71" s="6">
        <f t="shared" si="8"/>
        <v>0.03345849666240022</v>
      </c>
      <c r="K71" s="19">
        <v>41851</v>
      </c>
      <c r="L71" s="6">
        <f t="shared" si="9"/>
        <v>0.004205500884792127</v>
      </c>
    </row>
    <row r="72" spans="1:12" ht="12.75">
      <c r="A72" s="2"/>
      <c r="B72" s="2" t="s">
        <v>69</v>
      </c>
      <c r="C72" s="14">
        <v>6062</v>
      </c>
      <c r="D72" s="6">
        <f t="shared" si="5"/>
        <v>0.0011750120563757682</v>
      </c>
      <c r="E72" s="14">
        <v>6062</v>
      </c>
      <c r="F72" s="6">
        <f t="shared" si="6"/>
        <v>0.0020532051779246913</v>
      </c>
      <c r="G72" s="3">
        <v>0</v>
      </c>
      <c r="H72" s="6">
        <f t="shared" si="7"/>
        <v>0</v>
      </c>
      <c r="I72" s="3">
        <v>0</v>
      </c>
      <c r="J72" s="6">
        <f t="shared" si="8"/>
        <v>0</v>
      </c>
      <c r="K72" s="19">
        <v>12124</v>
      </c>
      <c r="L72" s="6">
        <f t="shared" si="9"/>
        <v>0.001218310021916316</v>
      </c>
    </row>
    <row r="73" spans="1:12" ht="12.75">
      <c r="A73" s="2"/>
      <c r="B73" s="2" t="s">
        <v>70</v>
      </c>
      <c r="C73" s="14">
        <v>6280</v>
      </c>
      <c r="D73" s="6">
        <f t="shared" si="5"/>
        <v>0.001217267521286675</v>
      </c>
      <c r="E73" s="14">
        <v>6280</v>
      </c>
      <c r="F73" s="6">
        <f t="shared" si="6"/>
        <v>0.002127041985708852</v>
      </c>
      <c r="G73" s="3">
        <v>0</v>
      </c>
      <c r="H73" s="6">
        <f t="shared" si="7"/>
        <v>0</v>
      </c>
      <c r="I73" s="3">
        <v>7466</v>
      </c>
      <c r="J73" s="6">
        <f t="shared" si="8"/>
        <v>0.0059799663917238415</v>
      </c>
      <c r="K73" s="19">
        <v>20026</v>
      </c>
      <c r="L73" s="6">
        <f t="shared" si="9"/>
        <v>0.0020123619679063135</v>
      </c>
    </row>
    <row r="74" spans="1:12" ht="12.75">
      <c r="A74" s="2"/>
      <c r="B74" s="2" t="s">
        <v>71</v>
      </c>
      <c r="C74" s="14">
        <v>0</v>
      </c>
      <c r="D74" s="6">
        <f t="shared" si="5"/>
        <v>0</v>
      </c>
      <c r="E74" s="14">
        <v>0</v>
      </c>
      <c r="F74" s="6">
        <f t="shared" si="6"/>
        <v>0</v>
      </c>
      <c r="G74" s="3">
        <v>0</v>
      </c>
      <c r="H74" s="6">
        <f t="shared" si="7"/>
        <v>0</v>
      </c>
      <c r="I74" s="3">
        <v>486</v>
      </c>
      <c r="J74" s="6">
        <f t="shared" si="8"/>
        <v>0.0003892664969699688</v>
      </c>
      <c r="K74" s="19">
        <v>486</v>
      </c>
      <c r="L74" s="6">
        <f t="shared" si="9"/>
        <v>4.883690783993151E-05</v>
      </c>
    </row>
    <row r="75" spans="1:12" ht="12.75">
      <c r="A75" s="2"/>
      <c r="B75" s="2" t="s">
        <v>72</v>
      </c>
      <c r="C75" s="14">
        <v>5283</v>
      </c>
      <c r="D75" s="6">
        <f t="shared" si="5"/>
        <v>0.0010240166106620229</v>
      </c>
      <c r="E75" s="14">
        <v>5283</v>
      </c>
      <c r="F75" s="6">
        <f t="shared" si="6"/>
        <v>0.0017893571354299148</v>
      </c>
      <c r="G75" s="3">
        <v>0</v>
      </c>
      <c r="H75" s="6">
        <f t="shared" si="7"/>
        <v>0</v>
      </c>
      <c r="I75" s="3">
        <v>2627</v>
      </c>
      <c r="J75" s="6">
        <f t="shared" si="8"/>
        <v>0.002104121579300634</v>
      </c>
      <c r="K75" s="19">
        <v>13193</v>
      </c>
      <c r="L75" s="6">
        <f t="shared" si="9"/>
        <v>0.001325731121671227</v>
      </c>
    </row>
    <row r="76" spans="1:13" ht="12.75">
      <c r="A76" s="2"/>
      <c r="B76" s="2" t="s">
        <v>73</v>
      </c>
      <c r="C76" s="14">
        <v>0</v>
      </c>
      <c r="D76" s="6">
        <f t="shared" si="5"/>
        <v>0</v>
      </c>
      <c r="E76" s="14">
        <v>0</v>
      </c>
      <c r="F76" s="6">
        <f t="shared" si="6"/>
        <v>0</v>
      </c>
      <c r="G76" s="3">
        <v>0</v>
      </c>
      <c r="H76" s="6">
        <f t="shared" si="7"/>
        <v>0</v>
      </c>
      <c r="I76" s="3">
        <v>1935</v>
      </c>
      <c r="J76" s="6">
        <f t="shared" si="8"/>
        <v>0.001549857349047098</v>
      </c>
      <c r="K76" s="19">
        <v>1935</v>
      </c>
      <c r="L76" s="6">
        <f>+K76/$K$77</f>
        <v>0.00019444324417750507</v>
      </c>
      <c r="M76" s="4"/>
    </row>
    <row r="77" spans="3:11" ht="12.75">
      <c r="C77" s="4">
        <f>SUM(C3:C76)</f>
        <v>5159096</v>
      </c>
      <c r="D77" s="7">
        <f>SUM(D3:D76)</f>
        <v>1.0000000000000002</v>
      </c>
      <c r="E77" s="4">
        <f>SUM(E3:E76)</f>
        <v>2952457</v>
      </c>
      <c r="F77" s="7">
        <f>SUM(F3:F76)</f>
        <v>0.9999999999999999</v>
      </c>
      <c r="G77" s="4">
        <f>SUM(G3:G76)</f>
        <v>591435</v>
      </c>
      <c r="I77" s="4">
        <f>SUM(I3:I76)</f>
        <v>1248502</v>
      </c>
      <c r="K77" s="4">
        <f>SUM(K3:K76)</f>
        <v>9951490</v>
      </c>
    </row>
    <row r="78" spans="3:11" ht="12.75">
      <c r="C78" s="4">
        <f>+C77-C79</f>
        <v>-1</v>
      </c>
      <c r="E78" s="4">
        <f>+E77-E79</f>
        <v>-0.9199999999254942</v>
      </c>
      <c r="G78" s="4">
        <f>+G77-G79</f>
        <v>1</v>
      </c>
      <c r="I78" s="4">
        <f>+I77-I79</f>
        <v>0.7600000000093132</v>
      </c>
      <c r="K78" s="4">
        <f>+K77-K79</f>
        <v>-0.1600000001490116</v>
      </c>
    </row>
    <row r="79" spans="3:11" ht="12.75">
      <c r="C79" s="8">
        <v>5159097</v>
      </c>
      <c r="E79" s="8">
        <f>1968305.28+984152.64</f>
        <v>2952457.92</v>
      </c>
      <c r="G79" s="8">
        <v>591434</v>
      </c>
      <c r="I79" s="8">
        <v>1248501.24</v>
      </c>
      <c r="K79" s="4">
        <f>SUM(C79:I79)</f>
        <v>9951490.16</v>
      </c>
    </row>
    <row r="88" spans="3:21" ht="12.75">
      <c r="C88" s="15"/>
      <c r="D88" s="15"/>
      <c r="E88" s="16"/>
      <c r="I88" s="18"/>
      <c r="M88" s="18"/>
      <c r="Q88" s="18"/>
      <c r="U88" s="18"/>
    </row>
    <row r="89" spans="3:21" ht="12.75">
      <c r="C89" s="15"/>
      <c r="D89" s="15"/>
      <c r="E89" s="16"/>
      <c r="I89" s="18"/>
      <c r="M89" s="18"/>
      <c r="Q89" s="18"/>
      <c r="U89" s="18"/>
    </row>
    <row r="90" spans="3:21" ht="12.75">
      <c r="C90" s="15"/>
      <c r="D90" s="15"/>
      <c r="E90" s="16"/>
      <c r="I90" s="18"/>
      <c r="M90" s="18"/>
      <c r="Q90" s="18"/>
      <c r="U90" s="18"/>
    </row>
    <row r="91" spans="3:21" ht="12.75">
      <c r="C91" s="15"/>
      <c r="D91" s="15"/>
      <c r="E91" s="17"/>
      <c r="I91" s="18"/>
      <c r="M91" s="18"/>
      <c r="Q91" s="18"/>
      <c r="U91" s="18"/>
    </row>
    <row r="92" spans="3:21" ht="12.75">
      <c r="C92" s="15"/>
      <c r="D92" s="15"/>
      <c r="E92" s="16"/>
      <c r="I92" s="18"/>
      <c r="M92" s="18"/>
      <c r="Q92" s="18"/>
      <c r="U92" s="18"/>
    </row>
    <row r="93" spans="3:21" ht="12.75">
      <c r="C93" s="15"/>
      <c r="D93" s="15"/>
      <c r="E93" s="16"/>
      <c r="I93" s="18"/>
      <c r="M93" s="18"/>
      <c r="Q93" s="18"/>
      <c r="U93" s="18"/>
    </row>
    <row r="94" spans="3:21" ht="12.75">
      <c r="C94" s="15"/>
      <c r="D94" s="15"/>
      <c r="E94" s="16"/>
      <c r="I94" s="18"/>
      <c r="M94" s="18"/>
      <c r="Q94" s="18"/>
      <c r="U94" s="18"/>
    </row>
    <row r="97" spans="5:9" ht="12.75">
      <c r="E97" s="18"/>
      <c r="I97" s="18"/>
    </row>
    <row r="98" spans="5:9" ht="12.75">
      <c r="E98" s="18"/>
      <c r="I98" s="18"/>
    </row>
    <row r="99" spans="5:9" ht="12.75">
      <c r="E99" s="18"/>
      <c r="I99" s="18"/>
    </row>
    <row r="100" spans="5:9" ht="12.75">
      <c r="E100" s="18"/>
      <c r="I100" s="18"/>
    </row>
    <row r="101" spans="5:9" ht="12.75">
      <c r="E101" s="18"/>
      <c r="I101" s="18"/>
    </row>
    <row r="102" spans="5:9" ht="12.75">
      <c r="E102" s="18"/>
      <c r="I102" s="18"/>
    </row>
    <row r="103" spans="5:9" ht="12.75">
      <c r="E103" s="18"/>
      <c r="I103" s="18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U88"/>
  <sheetViews>
    <sheetView workbookViewId="0" topLeftCell="A1">
      <selection activeCell="A1" sqref="A1"/>
    </sheetView>
  </sheetViews>
  <sheetFormatPr defaultColWidth="9.140625" defaultRowHeight="12.75"/>
  <cols>
    <col min="3" max="3" width="18.421875" style="0" customWidth="1"/>
    <col min="4" max="4" width="11.28125" style="0" customWidth="1"/>
    <col min="5" max="5" width="13.28125" style="0" customWidth="1"/>
    <col min="7" max="7" width="21.7109375" style="0" customWidth="1"/>
    <col min="9" max="9" width="14.8515625" style="0" customWidth="1"/>
    <col min="11" max="11" width="13.57421875" style="0" customWidth="1"/>
    <col min="13" max="13" width="12.7109375" style="0" customWidth="1"/>
    <col min="17" max="17" width="12.8515625" style="0" customWidth="1"/>
    <col min="18" max="18" width="12.140625" style="0" customWidth="1"/>
    <col min="21" max="21" width="14.28125" style="0" customWidth="1"/>
    <col min="22" max="22" width="13.57421875" style="0" customWidth="1"/>
  </cols>
  <sheetData>
    <row r="1" spans="4:6" ht="12.75">
      <c r="D1" s="5">
        <v>38808</v>
      </c>
      <c r="F1" t="s">
        <v>81</v>
      </c>
    </row>
    <row r="2" spans="2:12" ht="12.75">
      <c r="B2" s="1" t="s">
        <v>74</v>
      </c>
      <c r="C2" s="1" t="s">
        <v>75</v>
      </c>
      <c r="D2" s="1" t="s">
        <v>82</v>
      </c>
      <c r="E2" s="1" t="s">
        <v>76</v>
      </c>
      <c r="F2" s="1" t="s">
        <v>82</v>
      </c>
      <c r="G2" s="1" t="s">
        <v>77</v>
      </c>
      <c r="H2" s="1" t="s">
        <v>82</v>
      </c>
      <c r="I2" s="1" t="s">
        <v>78</v>
      </c>
      <c r="J2" s="1" t="s">
        <v>82</v>
      </c>
      <c r="K2" s="1" t="s">
        <v>79</v>
      </c>
      <c r="L2" s="1" t="s">
        <v>80</v>
      </c>
    </row>
    <row r="3" spans="2:12" ht="12.75">
      <c r="B3" s="2" t="s">
        <v>0</v>
      </c>
      <c r="C3" s="3">
        <v>25072</v>
      </c>
      <c r="D3" s="6">
        <f>+C3/$C$77</f>
        <v>0.004405608364751759</v>
      </c>
      <c r="E3" s="3">
        <v>25072</v>
      </c>
      <c r="F3" s="6">
        <f>+E3/$E$77</f>
        <v>0.007677011893366941</v>
      </c>
      <c r="G3" s="3">
        <v>632</v>
      </c>
      <c r="H3" s="6">
        <f>+G3/$G$77</f>
        <v>0.0010089093721614446</v>
      </c>
      <c r="I3" s="3">
        <v>3159</v>
      </c>
      <c r="J3" s="6">
        <f>+I3/$I$77</f>
        <v>0.0026563004520503714</v>
      </c>
      <c r="K3" s="3">
        <v>53935</v>
      </c>
      <c r="L3" s="6">
        <f>+K3/$K$77</f>
        <v>0.005006753803150982</v>
      </c>
    </row>
    <row r="4" spans="2:12" ht="12.75">
      <c r="B4" s="2" t="s">
        <v>1</v>
      </c>
      <c r="C4" s="3">
        <v>11207</v>
      </c>
      <c r="D4" s="6">
        <f aca="true" t="shared" si="0" ref="D4:D67">+C4/$C$77</f>
        <v>0.0019692746068830955</v>
      </c>
      <c r="E4" s="3">
        <v>11207</v>
      </c>
      <c r="F4" s="6">
        <f aca="true" t="shared" si="1" ref="F4:F67">+E4/$E$77</f>
        <v>0.0034315679757882626</v>
      </c>
      <c r="G4" s="3">
        <v>360</v>
      </c>
      <c r="H4" s="6">
        <f aca="true" t="shared" si="2" ref="H4:H67">+G4/$G$77</f>
        <v>0.0005746952119906963</v>
      </c>
      <c r="I4" s="3">
        <v>21270</v>
      </c>
      <c r="J4" s="6">
        <f aca="true" t="shared" si="3" ref="J4:J67">+I4/$I$77</f>
        <v>0.017885251856635455</v>
      </c>
      <c r="K4" s="3">
        <v>44044</v>
      </c>
      <c r="L4" s="6">
        <f>+K4/$K$77</f>
        <v>0.004088578186817129</v>
      </c>
    </row>
    <row r="5" spans="2:12" ht="12.75">
      <c r="B5" s="2" t="s">
        <v>2</v>
      </c>
      <c r="C5" s="3">
        <v>51</v>
      </c>
      <c r="D5" s="6">
        <f t="shared" si="0"/>
        <v>8.961631565185853E-06</v>
      </c>
      <c r="E5" s="3">
        <v>51</v>
      </c>
      <c r="F5" s="6">
        <f t="shared" si="1"/>
        <v>1.5616129808619736E-05</v>
      </c>
      <c r="G5" s="3">
        <v>0</v>
      </c>
      <c r="H5" s="6">
        <f t="shared" si="2"/>
        <v>0</v>
      </c>
      <c r="I5" s="3">
        <v>1573</v>
      </c>
      <c r="J5" s="6">
        <f t="shared" si="3"/>
        <v>0.0013226845872349585</v>
      </c>
      <c r="K5" s="3">
        <v>1675</v>
      </c>
      <c r="L5" s="6">
        <f aca="true" t="shared" si="4" ref="L5:L68">+K5/$K$77</f>
        <v>0.00015548924854506157</v>
      </c>
    </row>
    <row r="6" spans="2:12" ht="12.75">
      <c r="B6" s="2" t="s">
        <v>3</v>
      </c>
      <c r="C6" s="3">
        <v>33334</v>
      </c>
      <c r="D6" s="6">
        <f t="shared" si="0"/>
        <v>0.005857392678311868</v>
      </c>
      <c r="E6" s="3">
        <v>33334</v>
      </c>
      <c r="F6" s="6">
        <f t="shared" si="1"/>
        <v>0.010206824922363338</v>
      </c>
      <c r="G6" s="3">
        <v>17832</v>
      </c>
      <c r="H6" s="6">
        <f t="shared" si="2"/>
        <v>0.028466569500605825</v>
      </c>
      <c r="I6" s="3">
        <v>28001</v>
      </c>
      <c r="J6" s="6">
        <f t="shared" si="3"/>
        <v>0.023545131040792165</v>
      </c>
      <c r="K6" s="3">
        <v>112501</v>
      </c>
      <c r="L6" s="6">
        <f t="shared" si="4"/>
        <v>0.010443400567503267</v>
      </c>
    </row>
    <row r="7" spans="2:12" ht="12.75">
      <c r="B7" s="2" t="s">
        <v>4</v>
      </c>
      <c r="C7" s="3">
        <v>0</v>
      </c>
      <c r="D7" s="6">
        <f t="shared" si="0"/>
        <v>0</v>
      </c>
      <c r="E7" s="3">
        <v>0</v>
      </c>
      <c r="F7" s="6">
        <f t="shared" si="1"/>
        <v>0</v>
      </c>
      <c r="G7" s="3">
        <v>0</v>
      </c>
      <c r="H7" s="6">
        <f t="shared" si="2"/>
        <v>0</v>
      </c>
      <c r="I7" s="3">
        <v>8174</v>
      </c>
      <c r="J7" s="6">
        <f t="shared" si="3"/>
        <v>0.0068732509955871275</v>
      </c>
      <c r="K7" s="3">
        <v>8174</v>
      </c>
      <c r="L7" s="6">
        <f t="shared" si="4"/>
        <v>0.0007587875328999004</v>
      </c>
    </row>
    <row r="8" spans="2:12" ht="12.75">
      <c r="B8" s="2" t="s">
        <v>5</v>
      </c>
      <c r="C8" s="3">
        <v>63313</v>
      </c>
      <c r="D8" s="6">
        <f t="shared" si="0"/>
        <v>0.011125250574247294</v>
      </c>
      <c r="E8" s="3">
        <v>63313</v>
      </c>
      <c r="F8" s="6">
        <f t="shared" si="1"/>
        <v>0.019386353462218456</v>
      </c>
      <c r="G8" s="3">
        <v>3082</v>
      </c>
      <c r="H8" s="6">
        <f t="shared" si="2"/>
        <v>0.004920029564875906</v>
      </c>
      <c r="I8" s="3">
        <v>10060</v>
      </c>
      <c r="J8" s="6">
        <f t="shared" si="3"/>
        <v>0.008459127112259176</v>
      </c>
      <c r="K8" s="3">
        <v>139768</v>
      </c>
      <c r="L8" s="6">
        <f t="shared" si="4"/>
        <v>0.012974579875012637</v>
      </c>
    </row>
    <row r="9" spans="2:12" ht="12.75">
      <c r="B9" s="2" t="s">
        <v>6</v>
      </c>
      <c r="C9" s="3">
        <v>0</v>
      </c>
      <c r="D9" s="6">
        <f t="shared" si="0"/>
        <v>0</v>
      </c>
      <c r="E9" s="3">
        <v>0</v>
      </c>
      <c r="F9" s="6">
        <f t="shared" si="1"/>
        <v>0</v>
      </c>
      <c r="G9" s="3">
        <v>0</v>
      </c>
      <c r="H9" s="6">
        <f t="shared" si="2"/>
        <v>0</v>
      </c>
      <c r="I9" s="3">
        <v>1306</v>
      </c>
      <c r="J9" s="6">
        <f t="shared" si="3"/>
        <v>0.001098172963082553</v>
      </c>
      <c r="K9" s="3">
        <v>1306</v>
      </c>
      <c r="L9" s="6">
        <f t="shared" si="4"/>
        <v>0.0001212351991640898</v>
      </c>
    </row>
    <row r="10" spans="2:12" ht="12.75">
      <c r="B10" s="2" t="s">
        <v>7</v>
      </c>
      <c r="C10" s="3">
        <v>15808</v>
      </c>
      <c r="D10" s="6">
        <f t="shared" si="0"/>
        <v>0.0027777543486756464</v>
      </c>
      <c r="E10" s="3">
        <v>15808</v>
      </c>
      <c r="F10" s="6">
        <f t="shared" si="1"/>
        <v>0.004840387843424721</v>
      </c>
      <c r="G10" s="3">
        <v>501</v>
      </c>
      <c r="H10" s="6">
        <f t="shared" si="2"/>
        <v>0.0007997841700203857</v>
      </c>
      <c r="I10" s="3">
        <v>2000</v>
      </c>
      <c r="J10" s="6">
        <f t="shared" si="3"/>
        <v>0.0016817350123775696</v>
      </c>
      <c r="K10" s="3">
        <v>34117</v>
      </c>
      <c r="L10" s="6">
        <f t="shared" si="4"/>
        <v>0.003167060712007084</v>
      </c>
    </row>
    <row r="11" spans="2:12" ht="12.75">
      <c r="B11" s="2" t="s">
        <v>8</v>
      </c>
      <c r="C11" s="3">
        <v>0</v>
      </c>
      <c r="D11" s="6">
        <f t="shared" si="0"/>
        <v>0</v>
      </c>
      <c r="E11" s="3">
        <v>0</v>
      </c>
      <c r="F11" s="6">
        <f t="shared" si="1"/>
        <v>0</v>
      </c>
      <c r="G11" s="3">
        <v>0</v>
      </c>
      <c r="H11" s="6">
        <f t="shared" si="2"/>
        <v>0</v>
      </c>
      <c r="I11" s="3">
        <v>566</v>
      </c>
      <c r="J11" s="6">
        <f t="shared" si="3"/>
        <v>0.0004759310085028522</v>
      </c>
      <c r="K11" s="3">
        <v>566</v>
      </c>
      <c r="L11" s="6">
        <f t="shared" si="4"/>
        <v>5.2541441597913344E-05</v>
      </c>
    </row>
    <row r="12" spans="2:12" ht="12.75">
      <c r="B12" s="2" t="s">
        <v>9</v>
      </c>
      <c r="C12" s="3">
        <v>0</v>
      </c>
      <c r="D12" s="6">
        <f t="shared" si="0"/>
        <v>0</v>
      </c>
      <c r="E12" s="3">
        <v>0</v>
      </c>
      <c r="F12" s="6">
        <f t="shared" si="1"/>
        <v>0</v>
      </c>
      <c r="G12" s="3">
        <v>0</v>
      </c>
      <c r="H12" s="6">
        <f t="shared" si="2"/>
        <v>0</v>
      </c>
      <c r="I12" s="3">
        <v>610</v>
      </c>
      <c r="J12" s="6">
        <f t="shared" si="3"/>
        <v>0.0005129291787751587</v>
      </c>
      <c r="K12" s="3">
        <v>610</v>
      </c>
      <c r="L12" s="6">
        <f t="shared" si="4"/>
        <v>5.662593529103735E-05</v>
      </c>
    </row>
    <row r="13" spans="2:12" ht="12.75">
      <c r="B13" s="2" t="s">
        <v>10</v>
      </c>
      <c r="C13" s="3">
        <v>448</v>
      </c>
      <c r="D13" s="6">
        <f t="shared" si="0"/>
        <v>7.872178316084829E-05</v>
      </c>
      <c r="E13" s="3">
        <v>448</v>
      </c>
      <c r="F13" s="6">
        <f t="shared" si="1"/>
        <v>0.00013717698341689493</v>
      </c>
      <c r="G13" s="3">
        <v>0</v>
      </c>
      <c r="H13" s="6">
        <f t="shared" si="2"/>
        <v>0</v>
      </c>
      <c r="I13" s="3">
        <v>1886</v>
      </c>
      <c r="J13" s="6">
        <f t="shared" si="3"/>
        <v>0.0015858761166720483</v>
      </c>
      <c r="K13" s="3">
        <v>2782</v>
      </c>
      <c r="L13" s="6">
        <f t="shared" si="4"/>
        <v>0.0002582513966879769</v>
      </c>
    </row>
    <row r="14" spans="2:12" ht="12.75">
      <c r="B14" s="2" t="s">
        <v>11</v>
      </c>
      <c r="C14" s="3">
        <v>71883</v>
      </c>
      <c r="D14" s="6">
        <f t="shared" si="0"/>
        <v>0.012631156113730484</v>
      </c>
      <c r="E14" s="3">
        <v>71883</v>
      </c>
      <c r="F14" s="6">
        <f t="shared" si="1"/>
        <v>0.02201047566731397</v>
      </c>
      <c r="G14" s="3">
        <v>0</v>
      </c>
      <c r="H14" s="6">
        <f t="shared" si="2"/>
        <v>0</v>
      </c>
      <c r="I14" s="3">
        <v>10373</v>
      </c>
      <c r="J14" s="6">
        <f t="shared" si="3"/>
        <v>0.008722318641696265</v>
      </c>
      <c r="K14" s="3">
        <v>154139</v>
      </c>
      <c r="L14" s="6">
        <f t="shared" si="4"/>
        <v>0.014308631212828207</v>
      </c>
    </row>
    <row r="15" spans="2:12" ht="12.75">
      <c r="B15" s="2" t="s">
        <v>12</v>
      </c>
      <c r="C15" s="3">
        <v>0</v>
      </c>
      <c r="D15" s="6">
        <f t="shared" si="0"/>
        <v>0</v>
      </c>
      <c r="E15" s="3">
        <v>0</v>
      </c>
      <c r="F15" s="6">
        <f t="shared" si="1"/>
        <v>0</v>
      </c>
      <c r="G15" s="3">
        <v>0</v>
      </c>
      <c r="H15" s="6">
        <f t="shared" si="2"/>
        <v>0</v>
      </c>
      <c r="I15" s="3">
        <v>0</v>
      </c>
      <c r="J15" s="6">
        <f t="shared" si="3"/>
        <v>0</v>
      </c>
      <c r="K15" s="3">
        <v>0</v>
      </c>
      <c r="L15" s="6">
        <f t="shared" si="4"/>
        <v>0</v>
      </c>
    </row>
    <row r="16" spans="2:12" ht="12.75">
      <c r="B16" s="2" t="s">
        <v>13</v>
      </c>
      <c r="C16" s="3">
        <v>0</v>
      </c>
      <c r="D16" s="6">
        <f t="shared" si="0"/>
        <v>0</v>
      </c>
      <c r="E16" s="3">
        <v>0</v>
      </c>
      <c r="F16" s="6">
        <f t="shared" si="1"/>
        <v>0</v>
      </c>
      <c r="G16" s="3">
        <v>0</v>
      </c>
      <c r="H16" s="6">
        <f t="shared" si="2"/>
        <v>0</v>
      </c>
      <c r="I16" s="3">
        <v>1505</v>
      </c>
      <c r="J16" s="6">
        <f t="shared" si="3"/>
        <v>0.0012655055968141212</v>
      </c>
      <c r="K16" s="3">
        <v>1505</v>
      </c>
      <c r="L16" s="6">
        <f t="shared" si="4"/>
        <v>0.00013970825018526427</v>
      </c>
    </row>
    <row r="17" spans="2:12" ht="12.75">
      <c r="B17" s="2" t="s">
        <v>14</v>
      </c>
      <c r="C17" s="3">
        <v>11104</v>
      </c>
      <c r="D17" s="6">
        <f t="shared" si="0"/>
        <v>0.0019511756254867395</v>
      </c>
      <c r="E17" s="3">
        <v>11104</v>
      </c>
      <c r="F17" s="6">
        <f t="shared" si="1"/>
        <v>0.0034000295175473246</v>
      </c>
      <c r="G17" s="3">
        <v>1380</v>
      </c>
      <c r="H17" s="6">
        <f t="shared" si="2"/>
        <v>0.0022029983126310025</v>
      </c>
      <c r="I17" s="3">
        <v>10265</v>
      </c>
      <c r="J17" s="6">
        <f t="shared" si="3"/>
        <v>0.008631504951027876</v>
      </c>
      <c r="K17" s="3">
        <v>33853</v>
      </c>
      <c r="L17" s="6">
        <f t="shared" si="4"/>
        <v>0.00314255374984834</v>
      </c>
    </row>
    <row r="18" spans="2:12" ht="12.75">
      <c r="B18" s="2" t="s">
        <v>15</v>
      </c>
      <c r="C18" s="3">
        <v>28565</v>
      </c>
      <c r="D18" s="6">
        <f t="shared" si="0"/>
        <v>0.005019392267833998</v>
      </c>
      <c r="E18" s="3">
        <v>28565</v>
      </c>
      <c r="F18" s="6">
        <f t="shared" si="1"/>
        <v>0.008746563685945544</v>
      </c>
      <c r="G18" s="3">
        <v>20275</v>
      </c>
      <c r="H18" s="6">
        <f t="shared" si="2"/>
        <v>0.03236651506419824</v>
      </c>
      <c r="I18" s="3">
        <v>0</v>
      </c>
      <c r="J18" s="6">
        <f t="shared" si="3"/>
        <v>0</v>
      </c>
      <c r="K18" s="3">
        <v>77405</v>
      </c>
      <c r="L18" s="6">
        <f t="shared" si="4"/>
        <v>0.007185459870824174</v>
      </c>
    </row>
    <row r="19" spans="2:12" ht="12.75">
      <c r="B19" s="2" t="s">
        <v>16</v>
      </c>
      <c r="C19" s="3">
        <v>26293</v>
      </c>
      <c r="D19" s="6">
        <f t="shared" si="0"/>
        <v>0.0046201603675182674</v>
      </c>
      <c r="E19" s="3">
        <v>26293</v>
      </c>
      <c r="F19" s="6">
        <f t="shared" si="1"/>
        <v>0.00805088041290272</v>
      </c>
      <c r="G19" s="3">
        <v>5245</v>
      </c>
      <c r="H19" s="6">
        <f t="shared" si="2"/>
        <v>0.008372989963586673</v>
      </c>
      <c r="I19" s="3">
        <v>39799</v>
      </c>
      <c r="J19" s="6">
        <f t="shared" si="3"/>
        <v>0.033465685878807445</v>
      </c>
      <c r="K19" s="3">
        <v>97630</v>
      </c>
      <c r="L19" s="6">
        <f t="shared" si="4"/>
        <v>0.00906293452862947</v>
      </c>
    </row>
    <row r="20" spans="2:12" ht="12.75">
      <c r="B20" s="2" t="s">
        <v>17</v>
      </c>
      <c r="C20" s="3">
        <v>212</v>
      </c>
      <c r="D20" s="6">
        <f t="shared" si="0"/>
        <v>3.725227238861571E-05</v>
      </c>
      <c r="E20" s="3">
        <v>212</v>
      </c>
      <c r="F20" s="6">
        <f t="shared" si="1"/>
        <v>6.491410822406635E-05</v>
      </c>
      <c r="G20" s="3">
        <v>0</v>
      </c>
      <c r="H20" s="6">
        <f t="shared" si="2"/>
        <v>0</v>
      </c>
      <c r="I20" s="3">
        <v>3805</v>
      </c>
      <c r="J20" s="6">
        <f t="shared" si="3"/>
        <v>0.0031995008610483265</v>
      </c>
      <c r="K20" s="3">
        <v>4229</v>
      </c>
      <c r="L20" s="6">
        <f t="shared" si="4"/>
        <v>0.0003925755415504868</v>
      </c>
    </row>
    <row r="21" spans="2:12" ht="12.75">
      <c r="B21" s="2" t="s">
        <v>18</v>
      </c>
      <c r="C21" s="3">
        <v>393938</v>
      </c>
      <c r="D21" s="6">
        <f t="shared" si="0"/>
        <v>0.06922210226521931</v>
      </c>
      <c r="E21" s="3">
        <v>393938</v>
      </c>
      <c r="F21" s="6">
        <f t="shared" si="1"/>
        <v>0.12062327342251063</v>
      </c>
      <c r="G21" s="3">
        <v>49212</v>
      </c>
      <c r="H21" s="6">
        <f t="shared" si="2"/>
        <v>0.07856083547912819</v>
      </c>
      <c r="I21" s="3">
        <v>32424</v>
      </c>
      <c r="J21" s="6">
        <f t="shared" si="3"/>
        <v>0.027264288020665158</v>
      </c>
      <c r="K21" s="3">
        <v>869512</v>
      </c>
      <c r="L21" s="6">
        <f t="shared" si="4"/>
        <v>0.08071627909308274</v>
      </c>
    </row>
    <row r="22" spans="2:12" ht="12.75">
      <c r="B22" s="2" t="s">
        <v>19</v>
      </c>
      <c r="C22" s="3">
        <v>0</v>
      </c>
      <c r="D22" s="6">
        <f t="shared" si="0"/>
        <v>0</v>
      </c>
      <c r="E22" s="3">
        <v>0</v>
      </c>
      <c r="F22" s="6">
        <f t="shared" si="1"/>
        <v>0</v>
      </c>
      <c r="G22" s="3">
        <v>0</v>
      </c>
      <c r="H22" s="6">
        <f t="shared" si="2"/>
        <v>0</v>
      </c>
      <c r="I22" s="3">
        <v>3144</v>
      </c>
      <c r="J22" s="6">
        <f t="shared" si="3"/>
        <v>0.0026436874394575394</v>
      </c>
      <c r="K22" s="3">
        <v>3144</v>
      </c>
      <c r="L22" s="6">
        <f t="shared" si="4"/>
        <v>0.0002918556402541335</v>
      </c>
    </row>
    <row r="23" spans="2:12" ht="12.75">
      <c r="B23" s="2" t="s">
        <v>20</v>
      </c>
      <c r="C23" s="3">
        <v>17245</v>
      </c>
      <c r="D23" s="6">
        <f t="shared" si="0"/>
        <v>0.0030302614968947066</v>
      </c>
      <c r="E23" s="3">
        <v>17245</v>
      </c>
      <c r="F23" s="6">
        <f t="shared" si="1"/>
        <v>0.00528039526567936</v>
      </c>
      <c r="G23" s="3">
        <v>0</v>
      </c>
      <c r="H23" s="6">
        <f t="shared" si="2"/>
        <v>0</v>
      </c>
      <c r="I23" s="3">
        <v>2555</v>
      </c>
      <c r="J23" s="6">
        <f t="shared" si="3"/>
        <v>0.0021484164783123452</v>
      </c>
      <c r="K23" s="3">
        <v>37045</v>
      </c>
      <c r="L23" s="6">
        <f t="shared" si="4"/>
        <v>0.0034388652014040633</v>
      </c>
    </row>
    <row r="24" spans="2:12" ht="12.75">
      <c r="B24" s="2" t="s">
        <v>21</v>
      </c>
      <c r="C24" s="3">
        <v>34680</v>
      </c>
      <c r="D24" s="6">
        <f t="shared" si="0"/>
        <v>0.00609390946432638</v>
      </c>
      <c r="E24" s="3">
        <v>34680</v>
      </c>
      <c r="F24" s="6">
        <f t="shared" si="1"/>
        <v>0.01061896826986142</v>
      </c>
      <c r="G24" s="3">
        <v>1792</v>
      </c>
      <c r="H24" s="6">
        <f t="shared" si="2"/>
        <v>0.0028607050552425773</v>
      </c>
      <c r="I24" s="3">
        <v>13725</v>
      </c>
      <c r="J24" s="6">
        <f t="shared" si="3"/>
        <v>0.011540906522441071</v>
      </c>
      <c r="K24" s="3">
        <v>84877</v>
      </c>
      <c r="L24" s="6">
        <f t="shared" si="4"/>
        <v>0.007879081163438323</v>
      </c>
    </row>
    <row r="25" spans="2:12" ht="12.75">
      <c r="B25" s="2" t="s">
        <v>22</v>
      </c>
      <c r="C25" s="3">
        <v>487727</v>
      </c>
      <c r="D25" s="6">
        <f t="shared" si="0"/>
        <v>0.08570254271359609</v>
      </c>
      <c r="E25" s="3">
        <v>487727</v>
      </c>
      <c r="F25" s="6">
        <f t="shared" si="1"/>
        <v>0.1493413361405623</v>
      </c>
      <c r="G25" s="3">
        <v>150647</v>
      </c>
      <c r="H25" s="6">
        <f t="shared" si="2"/>
        <v>0.24048919333545118</v>
      </c>
      <c r="I25" s="3">
        <v>36902</v>
      </c>
      <c r="J25" s="6">
        <f t="shared" si="3"/>
        <v>0.031029692713378538</v>
      </c>
      <c r="K25" s="3">
        <v>1163003</v>
      </c>
      <c r="L25" s="6">
        <f t="shared" si="4"/>
        <v>0.10796087314964313</v>
      </c>
    </row>
    <row r="26" spans="2:12" ht="12.75">
      <c r="B26" s="2" t="s">
        <v>23</v>
      </c>
      <c r="C26" s="3">
        <v>271948</v>
      </c>
      <c r="D26" s="6">
        <f t="shared" si="0"/>
        <v>0.047786230997826716</v>
      </c>
      <c r="E26" s="3">
        <v>271948</v>
      </c>
      <c r="F26" s="6">
        <f t="shared" si="1"/>
        <v>0.0832701033175396</v>
      </c>
      <c r="G26" s="3">
        <v>40344</v>
      </c>
      <c r="H26" s="6">
        <f t="shared" si="2"/>
        <v>0.0644041767570907</v>
      </c>
      <c r="I26" s="3">
        <v>89720</v>
      </c>
      <c r="J26" s="6">
        <f t="shared" si="3"/>
        <v>0.07544263265525777</v>
      </c>
      <c r="K26" s="3">
        <v>673960</v>
      </c>
      <c r="L26" s="6">
        <f t="shared" si="4"/>
        <v>0.06256330385040579</v>
      </c>
    </row>
    <row r="27" spans="2:12" ht="12.75">
      <c r="B27" s="2" t="s">
        <v>24</v>
      </c>
      <c r="C27" s="3">
        <v>195150</v>
      </c>
      <c r="D27" s="6">
        <f t="shared" si="0"/>
        <v>0.034291419606784695</v>
      </c>
      <c r="E27" s="3">
        <v>195150</v>
      </c>
      <c r="F27" s="6">
        <f t="shared" si="1"/>
        <v>0.059754661414747876</v>
      </c>
      <c r="G27" s="3">
        <v>40383</v>
      </c>
      <c r="H27" s="6">
        <f t="shared" si="2"/>
        <v>0.06446643540505637</v>
      </c>
      <c r="I27" s="3">
        <v>71079</v>
      </c>
      <c r="J27" s="6">
        <f t="shared" si="3"/>
        <v>0.059768021472392636</v>
      </c>
      <c r="K27" s="3">
        <v>501762</v>
      </c>
      <c r="L27" s="6">
        <f t="shared" si="4"/>
        <v>0.046578266464756525</v>
      </c>
    </row>
    <row r="28" spans="2:12" ht="12.75">
      <c r="B28" s="2" t="s">
        <v>25</v>
      </c>
      <c r="C28" s="3">
        <v>160620</v>
      </c>
      <c r="D28" s="6">
        <f t="shared" si="0"/>
        <v>0.028223867882355917</v>
      </c>
      <c r="E28" s="3">
        <v>160620</v>
      </c>
      <c r="F28" s="6">
        <f t="shared" si="1"/>
        <v>0.049181622938441215</v>
      </c>
      <c r="G28" s="3">
        <v>52831</v>
      </c>
      <c r="H28" s="6">
        <f t="shared" si="2"/>
        <v>0.08433811873522355</v>
      </c>
      <c r="I28" s="3">
        <v>93238</v>
      </c>
      <c r="J28" s="6">
        <f t="shared" si="3"/>
        <v>0.07840080454202993</v>
      </c>
      <c r="K28" s="3">
        <v>467309</v>
      </c>
      <c r="L28" s="6">
        <f t="shared" si="4"/>
        <v>0.04338001507363832</v>
      </c>
    </row>
    <row r="29" spans="2:12" ht="12.75">
      <c r="B29" s="2" t="s">
        <v>26</v>
      </c>
      <c r="C29" s="3">
        <v>2969</v>
      </c>
      <c r="D29" s="6">
        <f t="shared" si="0"/>
        <v>0.0005217075317066039</v>
      </c>
      <c r="E29" s="3">
        <v>2969</v>
      </c>
      <c r="F29" s="6">
        <f t="shared" si="1"/>
        <v>0.0009091037137606274</v>
      </c>
      <c r="G29" s="3">
        <v>0</v>
      </c>
      <c r="H29" s="6">
        <f t="shared" si="2"/>
        <v>0</v>
      </c>
      <c r="I29" s="3">
        <v>23061</v>
      </c>
      <c r="J29" s="6">
        <f t="shared" si="3"/>
        <v>0.019391245560219567</v>
      </c>
      <c r="K29" s="3">
        <v>28999</v>
      </c>
      <c r="L29" s="6">
        <f t="shared" si="4"/>
        <v>0.002691959831975069</v>
      </c>
    </row>
    <row r="30" spans="2:12" ht="12.75">
      <c r="B30" s="2" t="s">
        <v>27</v>
      </c>
      <c r="C30" s="3">
        <v>7206</v>
      </c>
      <c r="D30" s="6">
        <f t="shared" si="0"/>
        <v>0.0012662258246809658</v>
      </c>
      <c r="E30" s="3">
        <v>7206</v>
      </c>
      <c r="F30" s="6">
        <f t="shared" si="1"/>
        <v>0.002206467282370859</v>
      </c>
      <c r="G30" s="3">
        <v>339</v>
      </c>
      <c r="H30" s="6">
        <f t="shared" si="2"/>
        <v>0.0005411713246245724</v>
      </c>
      <c r="I30" s="3">
        <v>1511</v>
      </c>
      <c r="J30" s="6">
        <f t="shared" si="3"/>
        <v>0.0012705508018512539</v>
      </c>
      <c r="K30" s="3">
        <v>16262</v>
      </c>
      <c r="L30" s="6">
        <f t="shared" si="4"/>
        <v>0.0015095917372177857</v>
      </c>
    </row>
    <row r="31" spans="2:12" ht="12.75">
      <c r="B31" s="2" t="s">
        <v>28</v>
      </c>
      <c r="C31" s="3">
        <v>6106</v>
      </c>
      <c r="D31" s="6">
        <f t="shared" si="0"/>
        <v>0.001072935732098526</v>
      </c>
      <c r="E31" s="3">
        <v>6106</v>
      </c>
      <c r="F31" s="6">
        <f t="shared" si="1"/>
        <v>0.0018696487963025903</v>
      </c>
      <c r="G31" s="3">
        <v>0</v>
      </c>
      <c r="H31" s="6">
        <f t="shared" si="2"/>
        <v>0</v>
      </c>
      <c r="I31" s="3">
        <v>8094</v>
      </c>
      <c r="J31" s="6">
        <f t="shared" si="3"/>
        <v>0.006805981595092024</v>
      </c>
      <c r="K31" s="3">
        <v>20306</v>
      </c>
      <c r="L31" s="6">
        <f t="shared" si="4"/>
        <v>0.0018849938393767285</v>
      </c>
    </row>
    <row r="32" spans="2:12" ht="12.75">
      <c r="B32" s="2" t="s">
        <v>29</v>
      </c>
      <c r="C32" s="3">
        <v>7160</v>
      </c>
      <c r="D32" s="6">
        <f t="shared" si="0"/>
        <v>0.0012581427844457003</v>
      </c>
      <c r="E32" s="3">
        <v>7160</v>
      </c>
      <c r="F32" s="6">
        <f t="shared" si="1"/>
        <v>0.0021923821456807315</v>
      </c>
      <c r="G32" s="3">
        <v>0</v>
      </c>
      <c r="H32" s="6">
        <f t="shared" si="2"/>
        <v>0</v>
      </c>
      <c r="I32" s="3">
        <v>4590</v>
      </c>
      <c r="J32" s="6">
        <f t="shared" si="3"/>
        <v>0.0038595818534065225</v>
      </c>
      <c r="K32" s="3">
        <v>18910</v>
      </c>
      <c r="L32" s="6">
        <f t="shared" si="4"/>
        <v>0.0017554039940221578</v>
      </c>
    </row>
    <row r="33" spans="2:12" ht="12.75">
      <c r="B33" s="2" t="s">
        <v>30</v>
      </c>
      <c r="C33" s="3">
        <v>1759527</v>
      </c>
      <c r="D33" s="6">
        <f t="shared" si="0"/>
        <v>0.3091810333920935</v>
      </c>
      <c r="E33" s="3">
        <v>0</v>
      </c>
      <c r="F33" s="6">
        <f t="shared" si="1"/>
        <v>0</v>
      </c>
      <c r="G33" s="3">
        <v>0</v>
      </c>
      <c r="H33" s="6">
        <f t="shared" si="2"/>
        <v>0</v>
      </c>
      <c r="I33" s="3">
        <v>0</v>
      </c>
      <c r="J33" s="6">
        <f t="shared" si="3"/>
        <v>0</v>
      </c>
      <c r="K33" s="3">
        <v>1759527</v>
      </c>
      <c r="L33" s="6">
        <f t="shared" si="4"/>
        <v>0.16333583941775914</v>
      </c>
    </row>
    <row r="34" spans="2:12" ht="12.75">
      <c r="B34" s="2" t="s">
        <v>31</v>
      </c>
      <c r="C34" s="3">
        <v>556172</v>
      </c>
      <c r="D34" s="6">
        <f t="shared" si="0"/>
        <v>0.09772957942887346</v>
      </c>
      <c r="E34" s="3">
        <v>0</v>
      </c>
      <c r="F34" s="6">
        <f t="shared" si="1"/>
        <v>0</v>
      </c>
      <c r="G34" s="3">
        <v>0</v>
      </c>
      <c r="H34" s="6">
        <f t="shared" si="2"/>
        <v>0</v>
      </c>
      <c r="I34" s="3">
        <v>0</v>
      </c>
      <c r="J34" s="6">
        <f t="shared" si="3"/>
        <v>0</v>
      </c>
      <c r="K34" s="3">
        <v>556172</v>
      </c>
      <c r="L34" s="6">
        <f t="shared" si="4"/>
        <v>0.05162911423391283</v>
      </c>
    </row>
    <row r="35" spans="2:12" ht="12.75">
      <c r="B35" s="2" t="s">
        <v>32</v>
      </c>
      <c r="C35" s="3">
        <v>116541</v>
      </c>
      <c r="D35" s="6">
        <f t="shared" si="0"/>
        <v>0.02047838243604558</v>
      </c>
      <c r="E35" s="3">
        <v>7166</v>
      </c>
      <c r="F35" s="6">
        <f t="shared" si="1"/>
        <v>0.0021942193374229224</v>
      </c>
      <c r="G35" s="3">
        <v>4749</v>
      </c>
      <c r="H35" s="6">
        <f t="shared" si="2"/>
        <v>0.007581187671510602</v>
      </c>
      <c r="I35" s="3">
        <v>11763</v>
      </c>
      <c r="J35" s="6">
        <f t="shared" si="3"/>
        <v>0.009891124475298677</v>
      </c>
      <c r="K35" s="3">
        <v>140219</v>
      </c>
      <c r="L35" s="6">
        <f t="shared" si="4"/>
        <v>0.013016445935367157</v>
      </c>
    </row>
    <row r="36" spans="2:12" ht="12.75">
      <c r="B36" s="2" t="s">
        <v>33</v>
      </c>
      <c r="C36" s="3">
        <v>89601</v>
      </c>
      <c r="D36" s="6">
        <f t="shared" si="0"/>
        <v>0.01574453235043564</v>
      </c>
      <c r="E36" s="3">
        <v>89601</v>
      </c>
      <c r="F36" s="6">
        <f t="shared" si="1"/>
        <v>0.027435702882002685</v>
      </c>
      <c r="G36" s="3">
        <v>6362</v>
      </c>
      <c r="H36" s="6">
        <f t="shared" si="2"/>
        <v>0.010156141496346695</v>
      </c>
      <c r="I36" s="3">
        <v>9145</v>
      </c>
      <c r="J36" s="6">
        <f t="shared" si="3"/>
        <v>0.007689733344096438</v>
      </c>
      <c r="K36" s="3">
        <v>194709</v>
      </c>
      <c r="L36" s="6">
        <f t="shared" si="4"/>
        <v>0.01807472005669277</v>
      </c>
    </row>
    <row r="37" spans="2:12" ht="12.75">
      <c r="B37" s="2" t="s">
        <v>34</v>
      </c>
      <c r="C37" s="3">
        <v>21232</v>
      </c>
      <c r="D37" s="6">
        <f t="shared" si="0"/>
        <v>0.0037308502233730596</v>
      </c>
      <c r="E37" s="3">
        <v>21232</v>
      </c>
      <c r="F37" s="6">
        <f t="shared" si="1"/>
        <v>0.006501209178364985</v>
      </c>
      <c r="G37" s="3">
        <v>1568</v>
      </c>
      <c r="H37" s="6">
        <f t="shared" si="2"/>
        <v>0.0025031169233372553</v>
      </c>
      <c r="I37" s="3">
        <v>42205</v>
      </c>
      <c r="J37" s="6">
        <f t="shared" si="3"/>
        <v>0.03548881309869766</v>
      </c>
      <c r="K37" s="3">
        <v>86237</v>
      </c>
      <c r="L37" s="6">
        <f t="shared" si="4"/>
        <v>0.008005329150316702</v>
      </c>
    </row>
    <row r="38" spans="2:12" ht="12.75">
      <c r="B38" s="2" t="s">
        <v>35</v>
      </c>
      <c r="C38" s="3">
        <v>11068</v>
      </c>
      <c r="D38" s="6">
        <f t="shared" si="0"/>
        <v>0.0019448497679113142</v>
      </c>
      <c r="E38" s="3">
        <v>11068</v>
      </c>
      <c r="F38" s="6">
        <f t="shared" si="1"/>
        <v>0.003389006367094181</v>
      </c>
      <c r="G38" s="3">
        <v>209</v>
      </c>
      <c r="H38" s="6">
        <f t="shared" si="2"/>
        <v>0.00033364249807237646</v>
      </c>
      <c r="I38" s="3">
        <v>19174</v>
      </c>
      <c r="J38" s="6">
        <f t="shared" si="3"/>
        <v>0.01612279356366376</v>
      </c>
      <c r="K38" s="3">
        <v>41519</v>
      </c>
      <c r="L38" s="6">
        <f t="shared" si="4"/>
        <v>0.0038541839464730815</v>
      </c>
    </row>
    <row r="39" spans="2:12" ht="12.75">
      <c r="B39" s="2" t="s">
        <v>36</v>
      </c>
      <c r="C39" s="3">
        <v>8579</v>
      </c>
      <c r="D39" s="6">
        <f t="shared" si="0"/>
        <v>0.0015074870038770478</v>
      </c>
      <c r="E39" s="3">
        <v>8579</v>
      </c>
      <c r="F39" s="6">
        <f t="shared" si="1"/>
        <v>0.0026268779927087985</v>
      </c>
      <c r="G39" s="3">
        <v>0</v>
      </c>
      <c r="H39" s="6">
        <f t="shared" si="2"/>
        <v>0</v>
      </c>
      <c r="I39" s="3">
        <v>17410</v>
      </c>
      <c r="J39" s="6">
        <f t="shared" si="3"/>
        <v>0.014639503282746744</v>
      </c>
      <c r="K39" s="3">
        <v>34568</v>
      </c>
      <c r="L39" s="6">
        <f t="shared" si="4"/>
        <v>0.003208926772361605</v>
      </c>
    </row>
    <row r="40" spans="2:12" ht="12.75">
      <c r="B40" s="2" t="s">
        <v>37</v>
      </c>
      <c r="C40" s="3">
        <v>18914</v>
      </c>
      <c r="D40" s="6">
        <f t="shared" si="0"/>
        <v>0.0033235352828220634</v>
      </c>
      <c r="E40" s="3">
        <v>18914</v>
      </c>
      <c r="F40" s="6">
        <f t="shared" si="1"/>
        <v>0.005791440768632033</v>
      </c>
      <c r="G40" s="3">
        <v>823</v>
      </c>
      <c r="H40" s="6">
        <f t="shared" si="2"/>
        <v>0.0013138171096342864</v>
      </c>
      <c r="I40" s="3">
        <v>30580</v>
      </c>
      <c r="J40" s="6">
        <f t="shared" si="3"/>
        <v>0.02571372833925304</v>
      </c>
      <c r="K40" s="3">
        <v>69231</v>
      </c>
      <c r="L40" s="6">
        <f t="shared" si="4"/>
        <v>0.006426672337924273</v>
      </c>
    </row>
    <row r="41" spans="2:12" ht="12.75">
      <c r="B41" s="2" t="s">
        <v>38</v>
      </c>
      <c r="C41" s="3">
        <v>1064</v>
      </c>
      <c r="D41" s="6">
        <f t="shared" si="0"/>
        <v>0.00018696423500701468</v>
      </c>
      <c r="E41" s="3">
        <v>1064</v>
      </c>
      <c r="F41" s="6">
        <f t="shared" si="1"/>
        <v>0.00032579533561512546</v>
      </c>
      <c r="G41" s="3">
        <v>0</v>
      </c>
      <c r="H41" s="6">
        <f t="shared" si="2"/>
        <v>0</v>
      </c>
      <c r="I41" s="3">
        <v>97</v>
      </c>
      <c r="J41" s="6">
        <f t="shared" si="3"/>
        <v>8.156414810031213E-05</v>
      </c>
      <c r="K41" s="3">
        <v>2225</v>
      </c>
      <c r="L41" s="6">
        <f t="shared" si="4"/>
        <v>0.00020654541970911163</v>
      </c>
    </row>
    <row r="42" spans="2:12" ht="12.75">
      <c r="B42" s="2" t="s">
        <v>39</v>
      </c>
      <c r="C42" s="3">
        <v>264868</v>
      </c>
      <c r="D42" s="6">
        <f t="shared" si="0"/>
        <v>0.04654214567465974</v>
      </c>
      <c r="E42" s="3">
        <v>264868</v>
      </c>
      <c r="F42" s="6">
        <f t="shared" si="1"/>
        <v>0.08110221706175474</v>
      </c>
      <c r="G42" s="3">
        <v>74164</v>
      </c>
      <c r="H42" s="6">
        <f t="shared" si="2"/>
        <v>0.1183935991724389</v>
      </c>
      <c r="I42" s="3">
        <v>23941</v>
      </c>
      <c r="J42" s="6">
        <f t="shared" si="3"/>
        <v>0.020131208965665698</v>
      </c>
      <c r="K42" s="3">
        <v>627841</v>
      </c>
      <c r="L42" s="6">
        <f t="shared" si="4"/>
        <v>0.05828210465419702</v>
      </c>
    </row>
    <row r="43" spans="2:12" ht="12.75">
      <c r="B43" s="2" t="s">
        <v>40</v>
      </c>
      <c r="C43" s="3">
        <v>10</v>
      </c>
      <c r="D43" s="6">
        <f t="shared" si="0"/>
        <v>1.7571826598403634E-06</v>
      </c>
      <c r="E43" s="3">
        <v>10</v>
      </c>
      <c r="F43" s="6">
        <f t="shared" si="1"/>
        <v>3.061986236984262E-06</v>
      </c>
      <c r="G43" s="3">
        <v>0</v>
      </c>
      <c r="H43" s="6">
        <f t="shared" si="2"/>
        <v>0</v>
      </c>
      <c r="I43" s="3">
        <v>0</v>
      </c>
      <c r="J43" s="6">
        <f t="shared" si="3"/>
        <v>0</v>
      </c>
      <c r="K43" s="3">
        <v>20</v>
      </c>
      <c r="L43" s="6">
        <f t="shared" si="4"/>
        <v>1.8565880423290934E-06</v>
      </c>
    </row>
    <row r="44" spans="2:12" ht="12.75">
      <c r="B44" s="2" t="s">
        <v>41</v>
      </c>
      <c r="C44" s="3">
        <v>3413</v>
      </c>
      <c r="D44" s="6">
        <f t="shared" si="0"/>
        <v>0.000599726441803516</v>
      </c>
      <c r="E44" s="3">
        <v>3413</v>
      </c>
      <c r="F44" s="6">
        <f t="shared" si="1"/>
        <v>0.0010450559026827287</v>
      </c>
      <c r="G44" s="3">
        <v>8157</v>
      </c>
      <c r="H44" s="6">
        <f t="shared" si="2"/>
        <v>0.013021635678355861</v>
      </c>
      <c r="I44" s="3">
        <v>0</v>
      </c>
      <c r="J44" s="6">
        <f t="shared" si="3"/>
        <v>0</v>
      </c>
      <c r="K44" s="3">
        <v>14983</v>
      </c>
      <c r="L44" s="6">
        <f t="shared" si="4"/>
        <v>0.0013908629319108403</v>
      </c>
    </row>
    <row r="45" spans="2:12" ht="12.75">
      <c r="B45" s="2" t="s">
        <v>42</v>
      </c>
      <c r="C45" s="3">
        <v>0</v>
      </c>
      <c r="D45" s="6">
        <f t="shared" si="0"/>
        <v>0</v>
      </c>
      <c r="E45" s="3">
        <v>0</v>
      </c>
      <c r="F45" s="6">
        <f t="shared" si="1"/>
        <v>0</v>
      </c>
      <c r="G45" s="3">
        <v>0</v>
      </c>
      <c r="H45" s="6">
        <f t="shared" si="2"/>
        <v>0</v>
      </c>
      <c r="I45" s="3">
        <v>29891</v>
      </c>
      <c r="J45" s="6">
        <f t="shared" si="3"/>
        <v>0.025134370627488967</v>
      </c>
      <c r="K45" s="3">
        <v>29891</v>
      </c>
      <c r="L45" s="6">
        <f t="shared" si="4"/>
        <v>0.0027747636586629466</v>
      </c>
    </row>
    <row r="46" spans="2:12" ht="12.75">
      <c r="B46" s="2" t="s">
        <v>43</v>
      </c>
      <c r="C46" s="3">
        <v>60645</v>
      </c>
      <c r="D46" s="6">
        <f t="shared" si="0"/>
        <v>0.010656434240601885</v>
      </c>
      <c r="E46" s="3">
        <v>60645</v>
      </c>
      <c r="F46" s="6">
        <f t="shared" si="1"/>
        <v>0.01856941553419106</v>
      </c>
      <c r="G46" s="3">
        <v>7313</v>
      </c>
      <c r="H46" s="6">
        <f t="shared" si="2"/>
        <v>0.011674294681355451</v>
      </c>
      <c r="I46" s="3">
        <v>46316</v>
      </c>
      <c r="J46" s="6">
        <f t="shared" si="3"/>
        <v>0.03894561941663976</v>
      </c>
      <c r="K46" s="3">
        <v>174919</v>
      </c>
      <c r="L46" s="6">
        <f t="shared" si="4"/>
        <v>0.016237626188808134</v>
      </c>
    </row>
    <row r="47" spans="2:12" ht="12.75">
      <c r="B47" s="2" t="s">
        <v>44</v>
      </c>
      <c r="C47" s="3">
        <v>724</v>
      </c>
      <c r="D47" s="6">
        <f t="shared" si="0"/>
        <v>0.00012722002457244233</v>
      </c>
      <c r="E47" s="3">
        <v>724</v>
      </c>
      <c r="F47" s="6">
        <f t="shared" si="1"/>
        <v>0.00022168780355766058</v>
      </c>
      <c r="G47" s="3">
        <v>0</v>
      </c>
      <c r="H47" s="6">
        <f t="shared" si="2"/>
        <v>0</v>
      </c>
      <c r="I47" s="3">
        <v>6065</v>
      </c>
      <c r="J47" s="6">
        <f t="shared" si="3"/>
        <v>0.00509986142503498</v>
      </c>
      <c r="K47" s="3">
        <v>7513</v>
      </c>
      <c r="L47" s="6">
        <f t="shared" si="4"/>
        <v>0.000697427298100924</v>
      </c>
    </row>
    <row r="48" spans="2:12" ht="12.75">
      <c r="B48" s="2" t="s">
        <v>45</v>
      </c>
      <c r="C48" s="3">
        <v>0</v>
      </c>
      <c r="D48" s="6">
        <f t="shared" si="0"/>
        <v>0</v>
      </c>
      <c r="E48" s="3">
        <v>0</v>
      </c>
      <c r="F48" s="6">
        <f t="shared" si="1"/>
        <v>0</v>
      </c>
      <c r="G48" s="3">
        <v>0</v>
      </c>
      <c r="H48" s="6">
        <f t="shared" si="2"/>
        <v>0</v>
      </c>
      <c r="I48" s="3">
        <v>1641</v>
      </c>
      <c r="J48" s="6">
        <f t="shared" si="3"/>
        <v>0.0013798635776557959</v>
      </c>
      <c r="K48" s="3">
        <v>1641</v>
      </c>
      <c r="L48" s="6">
        <f t="shared" si="4"/>
        <v>0.00015233304887310212</v>
      </c>
    </row>
    <row r="49" spans="2:12" ht="12.75">
      <c r="B49" s="2" t="s">
        <v>46</v>
      </c>
      <c r="C49" s="3">
        <v>250131</v>
      </c>
      <c r="D49" s="6">
        <f t="shared" si="0"/>
        <v>0.043952585588852996</v>
      </c>
      <c r="E49" s="3">
        <v>250131</v>
      </c>
      <c r="F49" s="6">
        <f t="shared" si="1"/>
        <v>0.07658976794431105</v>
      </c>
      <c r="G49" s="3">
        <v>46045</v>
      </c>
      <c r="H49" s="6">
        <f t="shared" si="2"/>
        <v>0.07350511398919893</v>
      </c>
      <c r="I49" s="3">
        <v>58437</v>
      </c>
      <c r="J49" s="6">
        <f t="shared" si="3"/>
        <v>0.04913777445915402</v>
      </c>
      <c r="K49" s="3">
        <v>604744</v>
      </c>
      <c r="L49" s="6">
        <f t="shared" si="4"/>
        <v>0.056138023953513264</v>
      </c>
    </row>
    <row r="50" spans="2:12" ht="12.75">
      <c r="B50" s="2" t="s">
        <v>47</v>
      </c>
      <c r="C50" s="3">
        <v>0</v>
      </c>
      <c r="D50" s="6">
        <f t="shared" si="0"/>
        <v>0</v>
      </c>
      <c r="E50" s="3">
        <v>0</v>
      </c>
      <c r="F50" s="6">
        <f t="shared" si="1"/>
        <v>0</v>
      </c>
      <c r="G50" s="3">
        <v>0</v>
      </c>
      <c r="H50" s="6">
        <f t="shared" si="2"/>
        <v>0</v>
      </c>
      <c r="I50" s="3">
        <v>1718</v>
      </c>
      <c r="J50" s="6">
        <f t="shared" si="3"/>
        <v>0.0014446103756323323</v>
      </c>
      <c r="K50" s="3">
        <v>1718</v>
      </c>
      <c r="L50" s="6">
        <f t="shared" si="4"/>
        <v>0.00015948091283606911</v>
      </c>
    </row>
    <row r="51" spans="2:12" ht="12.75">
      <c r="B51" s="2" t="s">
        <v>48</v>
      </c>
      <c r="C51" s="3">
        <v>0</v>
      </c>
      <c r="D51" s="6">
        <f t="shared" si="0"/>
        <v>0</v>
      </c>
      <c r="E51" s="3">
        <v>0</v>
      </c>
      <c r="F51" s="6">
        <f t="shared" si="1"/>
        <v>0</v>
      </c>
      <c r="G51" s="3">
        <v>0</v>
      </c>
      <c r="H51" s="6">
        <f t="shared" si="2"/>
        <v>0</v>
      </c>
      <c r="I51" s="3">
        <v>4850</v>
      </c>
      <c r="J51" s="6">
        <f t="shared" si="3"/>
        <v>0.0040782074050156065</v>
      </c>
      <c r="K51" s="3">
        <v>4850</v>
      </c>
      <c r="L51" s="6">
        <f t="shared" si="4"/>
        <v>0.00045022260026480516</v>
      </c>
    </row>
    <row r="52" spans="2:12" ht="12.75">
      <c r="B52" s="2" t="s">
        <v>49</v>
      </c>
      <c r="C52" s="3">
        <v>0</v>
      </c>
      <c r="D52" s="6">
        <f t="shared" si="0"/>
        <v>0</v>
      </c>
      <c r="E52" s="3">
        <v>0</v>
      </c>
      <c r="F52" s="6">
        <f t="shared" si="1"/>
        <v>0</v>
      </c>
      <c r="G52" s="3">
        <v>0</v>
      </c>
      <c r="H52" s="6">
        <f t="shared" si="2"/>
        <v>0</v>
      </c>
      <c r="I52" s="3">
        <v>22649</v>
      </c>
      <c r="J52" s="6">
        <f t="shared" si="3"/>
        <v>0.01904480814766979</v>
      </c>
      <c r="K52" s="3">
        <v>22649</v>
      </c>
      <c r="L52" s="6">
        <f t="shared" si="4"/>
        <v>0.002102493128535582</v>
      </c>
    </row>
    <row r="53" spans="2:12" ht="12.75">
      <c r="B53" s="2" t="s">
        <v>50</v>
      </c>
      <c r="C53" s="3">
        <v>154615</v>
      </c>
      <c r="D53" s="6">
        <f t="shared" si="0"/>
        <v>0.02716867969512178</v>
      </c>
      <c r="E53" s="3">
        <v>154615</v>
      </c>
      <c r="F53" s="6">
        <f t="shared" si="1"/>
        <v>0.047342900203132164</v>
      </c>
      <c r="G53" s="3">
        <v>5930</v>
      </c>
      <c r="H53" s="6">
        <f t="shared" si="2"/>
        <v>0.009466507241957859</v>
      </c>
      <c r="I53" s="3">
        <v>7321</v>
      </c>
      <c r="J53" s="6">
        <f t="shared" si="3"/>
        <v>0.0061559910128080935</v>
      </c>
      <c r="K53" s="3">
        <v>322481</v>
      </c>
      <c r="L53" s="6">
        <f t="shared" si="4"/>
        <v>0.02993571842391642</v>
      </c>
    </row>
    <row r="54" spans="2:12" ht="12.75">
      <c r="B54" s="2" t="s">
        <v>51</v>
      </c>
      <c r="C54" s="3">
        <v>0</v>
      </c>
      <c r="D54" s="6">
        <f t="shared" si="0"/>
        <v>0</v>
      </c>
      <c r="E54" s="3">
        <v>0</v>
      </c>
      <c r="F54" s="6">
        <f t="shared" si="1"/>
        <v>0</v>
      </c>
      <c r="G54" s="3">
        <v>0</v>
      </c>
      <c r="H54" s="6">
        <f t="shared" si="2"/>
        <v>0</v>
      </c>
      <c r="I54" s="3">
        <v>1217</v>
      </c>
      <c r="J54" s="6">
        <f t="shared" si="3"/>
        <v>0.001023335755031751</v>
      </c>
      <c r="K54" s="3">
        <v>1217</v>
      </c>
      <c r="L54" s="6">
        <f t="shared" si="4"/>
        <v>0.00011297338237572534</v>
      </c>
    </row>
    <row r="55" spans="2:12" ht="12.75">
      <c r="B55" s="2" t="s">
        <v>52</v>
      </c>
      <c r="C55" s="3">
        <v>1068</v>
      </c>
      <c r="D55" s="6">
        <f t="shared" si="0"/>
        <v>0.00018766710807095082</v>
      </c>
      <c r="E55" s="3">
        <v>1068</v>
      </c>
      <c r="F55" s="6">
        <f t="shared" si="1"/>
        <v>0.00032702013010991917</v>
      </c>
      <c r="G55" s="3">
        <v>0</v>
      </c>
      <c r="H55" s="6">
        <f t="shared" si="2"/>
        <v>0</v>
      </c>
      <c r="I55" s="3">
        <v>4471</v>
      </c>
      <c r="J55" s="6">
        <f t="shared" si="3"/>
        <v>0.003759518620170057</v>
      </c>
      <c r="K55" s="3">
        <v>6607</v>
      </c>
      <c r="L55" s="6">
        <f t="shared" si="4"/>
        <v>0.000613323859783416</v>
      </c>
    </row>
    <row r="56" spans="2:12" ht="12.75">
      <c r="B56" s="2" t="s">
        <v>53</v>
      </c>
      <c r="C56" s="3">
        <v>21318</v>
      </c>
      <c r="D56" s="6">
        <f t="shared" si="0"/>
        <v>0.0037459619942476867</v>
      </c>
      <c r="E56" s="3">
        <v>21318</v>
      </c>
      <c r="F56" s="6">
        <f t="shared" si="1"/>
        <v>0.006527542260003049</v>
      </c>
      <c r="G56" s="3">
        <v>1591</v>
      </c>
      <c r="H56" s="6">
        <f t="shared" si="2"/>
        <v>0.002539833561881105</v>
      </c>
      <c r="I56" s="3">
        <v>10308</v>
      </c>
      <c r="J56" s="6">
        <f t="shared" si="3"/>
        <v>0.008667662253793994</v>
      </c>
      <c r="K56" s="3">
        <v>54535</v>
      </c>
      <c r="L56" s="6">
        <f t="shared" si="4"/>
        <v>0.005062451444420855</v>
      </c>
    </row>
    <row r="57" spans="2:12" ht="12.75">
      <c r="B57" s="2" t="s">
        <v>54</v>
      </c>
      <c r="C57" s="3">
        <v>1042</v>
      </c>
      <c r="D57" s="6">
        <f t="shared" si="0"/>
        <v>0.00018309843315536588</v>
      </c>
      <c r="E57" s="3">
        <v>1042</v>
      </c>
      <c r="F57" s="6">
        <f t="shared" si="1"/>
        <v>0.0003190589658937601</v>
      </c>
      <c r="G57" s="3">
        <v>0</v>
      </c>
      <c r="H57" s="6">
        <f t="shared" si="2"/>
        <v>0</v>
      </c>
      <c r="I57" s="3">
        <v>0</v>
      </c>
      <c r="J57" s="6">
        <f t="shared" si="3"/>
        <v>0</v>
      </c>
      <c r="K57" s="3">
        <v>2084</v>
      </c>
      <c r="L57" s="6">
        <f t="shared" si="4"/>
        <v>0.00019345647401069154</v>
      </c>
    </row>
    <row r="58" spans="2:12" ht="12.75">
      <c r="B58" s="2" t="s">
        <v>55</v>
      </c>
      <c r="C58" s="3">
        <v>78518</v>
      </c>
      <c r="D58" s="6">
        <f t="shared" si="0"/>
        <v>0.013797046808534566</v>
      </c>
      <c r="E58" s="3">
        <v>78518</v>
      </c>
      <c r="F58" s="6">
        <f t="shared" si="1"/>
        <v>0.024042103535553028</v>
      </c>
      <c r="G58" s="3">
        <v>5183</v>
      </c>
      <c r="H58" s="6">
        <f t="shared" si="2"/>
        <v>0.008274014677077165</v>
      </c>
      <c r="I58" s="3">
        <v>60540</v>
      </c>
      <c r="J58" s="6">
        <f t="shared" si="3"/>
        <v>0.050906118824669035</v>
      </c>
      <c r="K58" s="3">
        <v>222759</v>
      </c>
      <c r="L58" s="6">
        <f t="shared" si="4"/>
        <v>0.020678584786059325</v>
      </c>
    </row>
    <row r="59" spans="2:12" ht="12.75">
      <c r="B59" s="2" t="s">
        <v>56</v>
      </c>
      <c r="C59" s="3">
        <v>0</v>
      </c>
      <c r="D59" s="6">
        <f t="shared" si="0"/>
        <v>0</v>
      </c>
      <c r="E59" s="3">
        <v>0</v>
      </c>
      <c r="F59" s="6">
        <f t="shared" si="1"/>
        <v>0</v>
      </c>
      <c r="G59" s="3">
        <v>0</v>
      </c>
      <c r="H59" s="6">
        <f t="shared" si="2"/>
        <v>0</v>
      </c>
      <c r="I59" s="3">
        <v>9897</v>
      </c>
      <c r="J59" s="6">
        <f t="shared" si="3"/>
        <v>0.008322065708750404</v>
      </c>
      <c r="K59" s="3">
        <v>9897</v>
      </c>
      <c r="L59" s="6">
        <f t="shared" si="4"/>
        <v>0.0009187325927465518</v>
      </c>
    </row>
    <row r="60" spans="2:12" ht="12.75">
      <c r="B60" s="2" t="s">
        <v>57</v>
      </c>
      <c r="C60" s="3">
        <v>0</v>
      </c>
      <c r="D60" s="6">
        <f t="shared" si="0"/>
        <v>0</v>
      </c>
      <c r="E60" s="3">
        <v>0</v>
      </c>
      <c r="F60" s="6">
        <f t="shared" si="1"/>
        <v>0</v>
      </c>
      <c r="G60" s="3">
        <v>0</v>
      </c>
      <c r="H60" s="6">
        <f t="shared" si="2"/>
        <v>0</v>
      </c>
      <c r="I60" s="3">
        <v>5904</v>
      </c>
      <c r="J60" s="6">
        <f t="shared" si="3"/>
        <v>0.004964481756538586</v>
      </c>
      <c r="K60" s="3">
        <v>5904</v>
      </c>
      <c r="L60" s="6">
        <f t="shared" si="4"/>
        <v>0.0005480647900955484</v>
      </c>
    </row>
    <row r="61" spans="2:12" ht="12.75">
      <c r="B61" s="2" t="s">
        <v>58</v>
      </c>
      <c r="C61" s="3">
        <v>13387</v>
      </c>
      <c r="D61" s="6">
        <f t="shared" si="0"/>
        <v>0.0023523404267282947</v>
      </c>
      <c r="E61" s="3">
        <v>13387</v>
      </c>
      <c r="F61" s="6">
        <f t="shared" si="1"/>
        <v>0.004099080975450832</v>
      </c>
      <c r="G61" s="3">
        <v>0</v>
      </c>
      <c r="H61" s="6">
        <f t="shared" si="2"/>
        <v>0</v>
      </c>
      <c r="I61" s="3">
        <v>11177</v>
      </c>
      <c r="J61" s="6">
        <f t="shared" si="3"/>
        <v>0.009398376116672049</v>
      </c>
      <c r="K61" s="3">
        <v>37951</v>
      </c>
      <c r="L61" s="6">
        <f t="shared" si="4"/>
        <v>0.0035229686397215713</v>
      </c>
    </row>
    <row r="62" spans="2:12" ht="12.75">
      <c r="B62" s="2" t="s">
        <v>59</v>
      </c>
      <c r="C62" s="3">
        <v>15915</v>
      </c>
      <c r="D62" s="6">
        <f t="shared" si="0"/>
        <v>0.0027965562031359386</v>
      </c>
      <c r="E62" s="3">
        <v>15915</v>
      </c>
      <c r="F62" s="6">
        <f t="shared" si="1"/>
        <v>0.004873151096160453</v>
      </c>
      <c r="G62" s="3">
        <v>0</v>
      </c>
      <c r="H62" s="6">
        <f t="shared" si="2"/>
        <v>0</v>
      </c>
      <c r="I62" s="3">
        <v>55663</v>
      </c>
      <c r="J62" s="6">
        <f t="shared" si="3"/>
        <v>0.04680520799698633</v>
      </c>
      <c r="K62" s="3">
        <v>87493</v>
      </c>
      <c r="L62" s="6">
        <f t="shared" si="4"/>
        <v>0.008121922879374969</v>
      </c>
    </row>
    <row r="63" spans="2:12" ht="12.75">
      <c r="B63" s="2" t="s">
        <v>60</v>
      </c>
      <c r="C63" s="3">
        <v>3167</v>
      </c>
      <c r="D63" s="6">
        <f t="shared" si="0"/>
        <v>0.0005564997483714431</v>
      </c>
      <c r="E63" s="3">
        <v>3167</v>
      </c>
      <c r="F63" s="6">
        <f t="shared" si="1"/>
        <v>0.0009697310412529157</v>
      </c>
      <c r="G63" s="3">
        <v>0</v>
      </c>
      <c r="H63" s="6">
        <f t="shared" si="2"/>
        <v>0</v>
      </c>
      <c r="I63" s="3">
        <v>8762</v>
      </c>
      <c r="J63" s="6">
        <f t="shared" si="3"/>
        <v>0.007367681089226133</v>
      </c>
      <c r="K63" s="3">
        <v>15096</v>
      </c>
      <c r="L63" s="6">
        <f t="shared" si="4"/>
        <v>0.0014013526543499998</v>
      </c>
    </row>
    <row r="64" spans="2:12" ht="12.75">
      <c r="B64" s="2" t="s">
        <v>61</v>
      </c>
      <c r="C64" s="3">
        <v>153109</v>
      </c>
      <c r="D64" s="6">
        <f t="shared" si="0"/>
        <v>0.02690404798654982</v>
      </c>
      <c r="E64" s="3">
        <v>153109</v>
      </c>
      <c r="F64" s="6">
        <f t="shared" si="1"/>
        <v>0.04688176507584234</v>
      </c>
      <c r="G64" s="3">
        <v>37182</v>
      </c>
      <c r="H64" s="6">
        <f t="shared" si="2"/>
        <v>0.05935643714510575</v>
      </c>
      <c r="I64" s="3">
        <v>11603</v>
      </c>
      <c r="J64" s="6">
        <f t="shared" si="3"/>
        <v>0.00975658567430847</v>
      </c>
      <c r="K64" s="3">
        <v>355003</v>
      </c>
      <c r="L64" s="6">
        <f t="shared" si="4"/>
        <v>0.03295471623954776</v>
      </c>
    </row>
    <row r="65" spans="2:12" ht="12.75">
      <c r="B65" s="2" t="s">
        <v>62</v>
      </c>
      <c r="C65" s="3">
        <v>588</v>
      </c>
      <c r="D65" s="6">
        <f t="shared" si="0"/>
        <v>0.00010332234039861337</v>
      </c>
      <c r="E65" s="3">
        <v>588</v>
      </c>
      <c r="F65" s="6">
        <f t="shared" si="1"/>
        <v>0.0001800447907346746</v>
      </c>
      <c r="G65" s="3">
        <v>0</v>
      </c>
      <c r="H65" s="6">
        <f t="shared" si="2"/>
        <v>0</v>
      </c>
      <c r="I65" s="3">
        <v>7699</v>
      </c>
      <c r="J65" s="6">
        <f t="shared" si="3"/>
        <v>0.006473838930147455</v>
      </c>
      <c r="K65" s="3">
        <v>8875</v>
      </c>
      <c r="L65" s="6">
        <f t="shared" si="4"/>
        <v>0.0008238609437835352</v>
      </c>
    </row>
    <row r="66" spans="2:12" ht="12.75">
      <c r="B66" s="2" t="s">
        <v>63</v>
      </c>
      <c r="C66" s="3">
        <v>161004</v>
      </c>
      <c r="D66" s="6">
        <f t="shared" si="0"/>
        <v>0.028291343696493786</v>
      </c>
      <c r="E66" s="3">
        <v>161004</v>
      </c>
      <c r="F66" s="6">
        <f t="shared" si="1"/>
        <v>0.04929920320994141</v>
      </c>
      <c r="G66" s="3">
        <v>42288</v>
      </c>
      <c r="H66" s="6">
        <f t="shared" si="2"/>
        <v>0.06750753090184046</v>
      </c>
      <c r="I66" s="3">
        <v>52556</v>
      </c>
      <c r="J66" s="6">
        <f t="shared" si="3"/>
        <v>0.044192632655257774</v>
      </c>
      <c r="K66" s="3">
        <v>416852</v>
      </c>
      <c r="L66" s="6">
        <f t="shared" si="4"/>
        <v>0.03869612193104836</v>
      </c>
    </row>
    <row r="67" spans="2:12" ht="12.75">
      <c r="B67" s="2" t="s">
        <v>64</v>
      </c>
      <c r="C67" s="3">
        <v>14591</v>
      </c>
      <c r="D67" s="6">
        <f t="shared" si="0"/>
        <v>0.0025639052189730745</v>
      </c>
      <c r="E67" s="3">
        <v>14591</v>
      </c>
      <c r="F67" s="6">
        <f t="shared" si="1"/>
        <v>0.004467744118383737</v>
      </c>
      <c r="G67" s="3">
        <v>0</v>
      </c>
      <c r="H67" s="6">
        <f t="shared" si="2"/>
        <v>0</v>
      </c>
      <c r="I67" s="3">
        <v>16674</v>
      </c>
      <c r="J67" s="6">
        <f t="shared" si="3"/>
        <v>0.014020624798191798</v>
      </c>
      <c r="K67" s="3">
        <v>45856</v>
      </c>
      <c r="L67" s="6">
        <f t="shared" si="4"/>
        <v>0.004256785063452145</v>
      </c>
    </row>
    <row r="68" spans="2:12" ht="12.75">
      <c r="B68" s="2" t="s">
        <v>65</v>
      </c>
      <c r="C68" s="3">
        <v>9748</v>
      </c>
      <c r="D68" s="6">
        <f aca="true" t="shared" si="5" ref="D68:D76">+C68/$C$77</f>
        <v>0.0017129016568123863</v>
      </c>
      <c r="E68" s="3">
        <v>9748</v>
      </c>
      <c r="F68" s="6">
        <f aca="true" t="shared" si="6" ref="F68:F76">+E68/$E$77</f>
        <v>0.0029848241838122585</v>
      </c>
      <c r="G68" s="3">
        <v>0</v>
      </c>
      <c r="H68" s="6">
        <f aca="true" t="shared" si="7" ref="H68:H76">+G68/$G$77</f>
        <v>0</v>
      </c>
      <c r="I68" s="3">
        <v>22834</v>
      </c>
      <c r="J68" s="6">
        <f aca="true" t="shared" si="8" ref="J68:J76">+I68/$I$77</f>
        <v>0.01920036863631471</v>
      </c>
      <c r="K68" s="3">
        <v>42330</v>
      </c>
      <c r="L68" s="6">
        <f t="shared" si="4"/>
        <v>0.003929468591589526</v>
      </c>
    </row>
    <row r="69" spans="2:12" ht="12.75">
      <c r="B69" s="2" t="s">
        <v>66</v>
      </c>
      <c r="C69" s="3">
        <v>0</v>
      </c>
      <c r="D69" s="6">
        <f t="shared" si="5"/>
        <v>0</v>
      </c>
      <c r="E69" s="3">
        <v>0</v>
      </c>
      <c r="F69" s="6">
        <f t="shared" si="6"/>
        <v>0</v>
      </c>
      <c r="G69" s="3">
        <v>0</v>
      </c>
      <c r="H69" s="6">
        <f t="shared" si="7"/>
        <v>0</v>
      </c>
      <c r="I69" s="3">
        <v>5324</v>
      </c>
      <c r="J69" s="6">
        <f t="shared" si="8"/>
        <v>0.004476778602949091</v>
      </c>
      <c r="K69" s="3">
        <v>5324</v>
      </c>
      <c r="L69" s="6">
        <f aca="true" t="shared" si="9" ref="L69:L75">+K69/$K$77</f>
        <v>0.0004942237368680047</v>
      </c>
    </row>
    <row r="70" spans="2:12" ht="12.75">
      <c r="B70" s="2" t="s">
        <v>67</v>
      </c>
      <c r="C70" s="3">
        <v>0</v>
      </c>
      <c r="D70" s="6">
        <f t="shared" si="5"/>
        <v>0</v>
      </c>
      <c r="E70" s="3">
        <v>0</v>
      </c>
      <c r="F70" s="6">
        <f t="shared" si="6"/>
        <v>0</v>
      </c>
      <c r="G70" s="3">
        <v>0</v>
      </c>
      <c r="H70" s="6">
        <f t="shared" si="7"/>
        <v>0</v>
      </c>
      <c r="I70" s="3">
        <v>2525</v>
      </c>
      <c r="J70" s="6">
        <f t="shared" si="8"/>
        <v>0.0021231904531266816</v>
      </c>
      <c r="K70" s="3">
        <v>2525</v>
      </c>
      <c r="L70" s="6">
        <f t="shared" si="9"/>
        <v>0.00023439424034404804</v>
      </c>
    </row>
    <row r="71" spans="2:12" ht="12.75">
      <c r="B71" s="2" t="s">
        <v>68</v>
      </c>
      <c r="C71" s="3">
        <v>66</v>
      </c>
      <c r="D71" s="6">
        <f t="shared" si="5"/>
        <v>1.1597405554946399E-05</v>
      </c>
      <c r="E71" s="3">
        <v>66</v>
      </c>
      <c r="F71" s="6">
        <f t="shared" si="6"/>
        <v>2.020910916409613E-05</v>
      </c>
      <c r="G71" s="3">
        <v>0</v>
      </c>
      <c r="H71" s="6">
        <f t="shared" si="7"/>
        <v>0</v>
      </c>
      <c r="I71" s="3">
        <v>34181</v>
      </c>
      <c r="J71" s="6">
        <f t="shared" si="8"/>
        <v>0.028741692229038853</v>
      </c>
      <c r="K71" s="3">
        <v>34313</v>
      </c>
      <c r="L71" s="6">
        <f t="shared" si="9"/>
        <v>0.0031852552748219093</v>
      </c>
    </row>
    <row r="72" spans="2:12" ht="12.75">
      <c r="B72" s="2" t="s">
        <v>69</v>
      </c>
      <c r="C72" s="3">
        <v>5073</v>
      </c>
      <c r="D72" s="6">
        <f t="shared" si="5"/>
        <v>0.0008914187633370164</v>
      </c>
      <c r="E72" s="3">
        <v>5073</v>
      </c>
      <c r="F72" s="6">
        <f t="shared" si="6"/>
        <v>0.0015533456180221162</v>
      </c>
      <c r="G72" s="3">
        <v>0</v>
      </c>
      <c r="H72" s="6">
        <f t="shared" si="7"/>
        <v>0</v>
      </c>
      <c r="I72" s="3">
        <v>0</v>
      </c>
      <c r="J72" s="6">
        <f t="shared" si="8"/>
        <v>0</v>
      </c>
      <c r="K72" s="3">
        <v>10146</v>
      </c>
      <c r="L72" s="6">
        <f t="shared" si="9"/>
        <v>0.000941847113873549</v>
      </c>
    </row>
    <row r="73" spans="2:12" ht="12.75">
      <c r="B73" s="2" t="s">
        <v>70</v>
      </c>
      <c r="C73" s="3">
        <v>6665</v>
      </c>
      <c r="D73" s="6">
        <f t="shared" si="5"/>
        <v>0.0011711622427836021</v>
      </c>
      <c r="E73" s="3">
        <v>6665</v>
      </c>
      <c r="F73" s="6">
        <f t="shared" si="6"/>
        <v>0.0020408138269500105</v>
      </c>
      <c r="G73" s="3">
        <v>0</v>
      </c>
      <c r="H73" s="6">
        <f t="shared" si="7"/>
        <v>0</v>
      </c>
      <c r="I73" s="3">
        <v>4425</v>
      </c>
      <c r="J73" s="6">
        <f t="shared" si="8"/>
        <v>0.003720838714885373</v>
      </c>
      <c r="K73" s="3">
        <v>17755</v>
      </c>
      <c r="L73" s="6">
        <f t="shared" si="9"/>
        <v>0.0016481860345776526</v>
      </c>
    </row>
    <row r="74" spans="2:12" ht="12.75">
      <c r="B74" s="2" t="s">
        <v>71</v>
      </c>
      <c r="C74" s="3">
        <v>0</v>
      </c>
      <c r="D74" s="6">
        <f t="shared" si="5"/>
        <v>0</v>
      </c>
      <c r="E74" s="3">
        <v>0</v>
      </c>
      <c r="F74" s="6">
        <f t="shared" si="6"/>
        <v>0</v>
      </c>
      <c r="G74" s="3">
        <v>0</v>
      </c>
      <c r="H74" s="6">
        <f t="shared" si="7"/>
        <v>0</v>
      </c>
      <c r="I74" s="3">
        <v>535</v>
      </c>
      <c r="J74" s="6">
        <f t="shared" si="8"/>
        <v>0.0004498641158109999</v>
      </c>
      <c r="K74" s="3">
        <v>535</v>
      </c>
      <c r="L74" s="6">
        <f t="shared" si="9"/>
        <v>4.966373013230325E-05</v>
      </c>
    </row>
    <row r="75" spans="2:12" ht="12.75">
      <c r="B75" s="2" t="s">
        <v>72</v>
      </c>
      <c r="C75" s="3">
        <v>16526</v>
      </c>
      <c r="D75" s="6">
        <f t="shared" si="5"/>
        <v>0.0029039200636521846</v>
      </c>
      <c r="E75" s="3">
        <v>16526</v>
      </c>
      <c r="F75" s="6">
        <f t="shared" si="6"/>
        <v>0.005060238455240192</v>
      </c>
      <c r="G75" s="3">
        <v>0</v>
      </c>
      <c r="H75" s="6">
        <f t="shared" si="7"/>
        <v>0</v>
      </c>
      <c r="I75" s="3">
        <v>3195</v>
      </c>
      <c r="J75" s="6">
        <f t="shared" si="8"/>
        <v>0.0026865716822731677</v>
      </c>
      <c r="K75" s="3">
        <v>36247</v>
      </c>
      <c r="L75" s="6">
        <f t="shared" si="9"/>
        <v>0.0033647873385151323</v>
      </c>
    </row>
    <row r="76" spans="2:13" ht="12.75">
      <c r="B76" s="2" t="s">
        <v>73</v>
      </c>
      <c r="C76" s="3">
        <v>0</v>
      </c>
      <c r="D76" s="6">
        <f t="shared" si="5"/>
        <v>0</v>
      </c>
      <c r="E76" s="3">
        <v>0</v>
      </c>
      <c r="F76" s="6">
        <f t="shared" si="6"/>
        <v>0</v>
      </c>
      <c r="G76" s="3">
        <v>0</v>
      </c>
      <c r="H76" s="6">
        <f t="shared" si="7"/>
        <v>0</v>
      </c>
      <c r="I76" s="3">
        <v>2160</v>
      </c>
      <c r="J76" s="6">
        <f t="shared" si="8"/>
        <v>0.0018162738133677752</v>
      </c>
      <c r="K76" s="3">
        <v>2160</v>
      </c>
      <c r="L76" s="6">
        <f>+K76/$K$77</f>
        <v>0.0002005115085715421</v>
      </c>
      <c r="M76" s="4">
        <f>+I76+G76+E76+C76</f>
        <v>2160</v>
      </c>
    </row>
    <row r="77" spans="3:11" ht="12.75">
      <c r="C77" s="4">
        <f>SUM(C3:C76)</f>
        <v>5690928</v>
      </c>
      <c r="D77" s="7">
        <f>SUM(D3:D76)</f>
        <v>0.9999999999999996</v>
      </c>
      <c r="E77" s="4">
        <f>SUM(E3:E76)</f>
        <v>3265854</v>
      </c>
      <c r="F77" s="7">
        <f>SUM(F3:F76)</f>
        <v>0.9999999999999998</v>
      </c>
      <c r="G77" s="4">
        <f>SUM(G3:G76)</f>
        <v>626419</v>
      </c>
      <c r="I77" s="4">
        <f>SUM(I3:I76)</f>
        <v>1189248</v>
      </c>
      <c r="K77" s="4">
        <f>SUM(K3:K76)</f>
        <v>10772449</v>
      </c>
    </row>
    <row r="78" spans="3:11" ht="12.75">
      <c r="C78" s="4">
        <f>+C77-C79</f>
        <v>-0.5300000002607703</v>
      </c>
      <c r="E78" s="4">
        <f>+E77-E79</f>
        <v>-2.7999999998137355</v>
      </c>
      <c r="G78" s="4">
        <f>+G77-G79</f>
        <v>1.4899999999906868</v>
      </c>
      <c r="I78" s="4">
        <f>+I77-I79</f>
        <v>0.5700000000651926</v>
      </c>
      <c r="K78" s="4">
        <f>+K77-K79</f>
        <v>-1.2699999995529652</v>
      </c>
    </row>
    <row r="79" spans="3:11" ht="12.75">
      <c r="C79" s="20">
        <v>5690928.53</v>
      </c>
      <c r="E79" s="8">
        <f>+I88+M88</f>
        <v>3265856.8</v>
      </c>
      <c r="G79" s="8">
        <f>+Q88</f>
        <v>626417.51</v>
      </c>
      <c r="I79" s="8">
        <f>+U88</f>
        <v>1189247.43</v>
      </c>
      <c r="K79" s="4">
        <f>SUM(C79:I79)</f>
        <v>10772450.27</v>
      </c>
    </row>
    <row r="88" spans="3:21" ht="12.75">
      <c r="C88" s="15">
        <v>4</v>
      </c>
      <c r="D88" s="15">
        <v>2006</v>
      </c>
      <c r="E88" s="16">
        <v>5690928.53</v>
      </c>
      <c r="G88">
        <v>4</v>
      </c>
      <c r="H88">
        <v>2006</v>
      </c>
      <c r="I88" s="18">
        <v>2177237.87</v>
      </c>
      <c r="K88">
        <v>4</v>
      </c>
      <c r="L88">
        <v>2006</v>
      </c>
      <c r="M88" s="18">
        <v>1088618.93</v>
      </c>
      <c r="O88">
        <v>4</v>
      </c>
      <c r="P88">
        <v>2006</v>
      </c>
      <c r="Q88" s="18">
        <v>626417.51</v>
      </c>
      <c r="S88">
        <v>4</v>
      </c>
      <c r="T88">
        <v>2006</v>
      </c>
      <c r="U88" s="18">
        <v>1189247.43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U88"/>
  <sheetViews>
    <sheetView workbookViewId="0" topLeftCell="B2">
      <selection activeCell="B2" sqref="B2"/>
    </sheetView>
  </sheetViews>
  <sheetFormatPr defaultColWidth="9.140625" defaultRowHeight="12.75"/>
  <cols>
    <col min="3" max="3" width="15.00390625" style="0" customWidth="1"/>
    <col min="4" max="4" width="16.421875" style="0" customWidth="1"/>
    <col min="5" max="5" width="13.140625" style="0" customWidth="1"/>
    <col min="7" max="7" width="19.57421875" style="0" customWidth="1"/>
    <col min="9" max="9" width="13.57421875" style="0" customWidth="1"/>
    <col min="11" max="11" width="16.421875" style="0" customWidth="1"/>
    <col min="13" max="13" width="11.28125" style="0" customWidth="1"/>
  </cols>
  <sheetData>
    <row r="1" spans="4:6" ht="12.75">
      <c r="D1" s="5">
        <v>38838</v>
      </c>
      <c r="F1" t="s">
        <v>81</v>
      </c>
    </row>
    <row r="2" spans="2:12" ht="12.75">
      <c r="B2" s="1" t="s">
        <v>74</v>
      </c>
      <c r="C2" s="1" t="s">
        <v>75</v>
      </c>
      <c r="D2" s="1" t="s">
        <v>82</v>
      </c>
      <c r="E2" s="1" t="s">
        <v>76</v>
      </c>
      <c r="F2" s="1" t="s">
        <v>82</v>
      </c>
      <c r="G2" s="1" t="s">
        <v>77</v>
      </c>
      <c r="H2" s="1" t="s">
        <v>82</v>
      </c>
      <c r="I2" s="1" t="s">
        <v>78</v>
      </c>
      <c r="J2" s="1" t="s">
        <v>82</v>
      </c>
      <c r="K2" s="1" t="s">
        <v>79</v>
      </c>
      <c r="L2" s="1" t="s">
        <v>80</v>
      </c>
    </row>
    <row r="3" spans="2:12" ht="12.75">
      <c r="B3" s="2" t="s">
        <v>0</v>
      </c>
      <c r="C3" s="3">
        <v>21964</v>
      </c>
      <c r="D3" s="6">
        <f>+C3/$C$77</f>
        <v>0.005340465625189958</v>
      </c>
      <c r="E3" s="3">
        <v>21964</v>
      </c>
      <c r="F3" s="6">
        <f>+E3/$E$77</f>
        <v>0.00972574927988983</v>
      </c>
      <c r="G3" s="3">
        <v>703</v>
      </c>
      <c r="H3" s="6">
        <f>+G3/$G$77</f>
        <v>0.0013690840185245053</v>
      </c>
      <c r="I3" s="3">
        <v>2985</v>
      </c>
      <c r="J3" s="6">
        <f>+I3/$I$77</f>
        <v>0.002429754851166323</v>
      </c>
      <c r="K3" s="3">
        <v>47616</v>
      </c>
      <c r="L3" s="6">
        <f>+K3/$K$77</f>
        <v>0.005869036763569375</v>
      </c>
    </row>
    <row r="4" spans="2:12" ht="12.75">
      <c r="B4" s="2" t="s">
        <v>1</v>
      </c>
      <c r="C4" s="3">
        <v>8002</v>
      </c>
      <c r="D4" s="6">
        <f aca="true" t="shared" si="0" ref="D4:D67">+C4/$C$77</f>
        <v>0.0019456567989787855</v>
      </c>
      <c r="E4" s="3">
        <v>8002</v>
      </c>
      <c r="F4" s="6">
        <f aca="true" t="shared" si="1" ref="F4:F67">+E4/$E$77</f>
        <v>0.0035433184182151896</v>
      </c>
      <c r="G4" s="3">
        <v>428</v>
      </c>
      <c r="H4" s="6">
        <f aca="true" t="shared" si="2" ref="H4:H67">+G4/$G$77</f>
        <v>0.000833524836313639</v>
      </c>
      <c r="I4" s="3">
        <v>31612</v>
      </c>
      <c r="J4" s="6">
        <f aca="true" t="shared" si="3" ref="J4:J67">+I4/$I$77</f>
        <v>0.02573179576384248</v>
      </c>
      <c r="K4" s="3">
        <v>48044</v>
      </c>
      <c r="L4" s="6">
        <f>+K4/$K$77</f>
        <v>0.005921791042274173</v>
      </c>
    </row>
    <row r="5" spans="2:12" ht="12.75">
      <c r="B5" s="2" t="s">
        <v>2</v>
      </c>
      <c r="C5" s="3">
        <v>0</v>
      </c>
      <c r="D5" s="6">
        <f t="shared" si="0"/>
        <v>0</v>
      </c>
      <c r="E5" s="3">
        <v>0</v>
      </c>
      <c r="F5" s="6">
        <f t="shared" si="1"/>
        <v>0</v>
      </c>
      <c r="G5" s="3">
        <v>0</v>
      </c>
      <c r="H5" s="6">
        <f t="shared" si="2"/>
        <v>0</v>
      </c>
      <c r="I5" s="3">
        <v>1638</v>
      </c>
      <c r="J5" s="6">
        <f t="shared" si="3"/>
        <v>0.0013333127122983038</v>
      </c>
      <c r="K5" s="3">
        <v>1638</v>
      </c>
      <c r="L5" s="6">
        <f aca="true" t="shared" si="4" ref="L5:L68">+K5/$K$77</f>
        <v>0.0002018960479403275</v>
      </c>
    </row>
    <row r="6" spans="2:12" ht="12.75">
      <c r="B6" s="2" t="s">
        <v>3</v>
      </c>
      <c r="C6" s="3">
        <v>25404</v>
      </c>
      <c r="D6" s="6">
        <f t="shared" si="0"/>
        <v>0.006176888942921403</v>
      </c>
      <c r="E6" s="3">
        <v>25404</v>
      </c>
      <c r="F6" s="6">
        <f t="shared" si="1"/>
        <v>0.011248995388195286</v>
      </c>
      <c r="G6" s="3">
        <v>13852</v>
      </c>
      <c r="H6" s="6">
        <f t="shared" si="2"/>
        <v>0.026976602879945157</v>
      </c>
      <c r="I6" s="3">
        <v>25382</v>
      </c>
      <c r="J6" s="6">
        <f t="shared" si="3"/>
        <v>0.020660649123049785</v>
      </c>
      <c r="K6" s="3">
        <v>90042</v>
      </c>
      <c r="L6" s="6">
        <f t="shared" si="4"/>
        <v>0.011098366269012802</v>
      </c>
    </row>
    <row r="7" spans="2:12" ht="12.75">
      <c r="B7" s="2" t="s">
        <v>4</v>
      </c>
      <c r="C7" s="3">
        <v>0</v>
      </c>
      <c r="D7" s="6">
        <f t="shared" si="0"/>
        <v>0</v>
      </c>
      <c r="E7" s="3">
        <v>0</v>
      </c>
      <c r="F7" s="6">
        <f t="shared" si="1"/>
        <v>0</v>
      </c>
      <c r="G7" s="3">
        <v>0</v>
      </c>
      <c r="H7" s="6">
        <f t="shared" si="2"/>
        <v>0</v>
      </c>
      <c r="I7" s="3">
        <v>9325</v>
      </c>
      <c r="J7" s="6">
        <f t="shared" si="3"/>
        <v>0.007590440196692114</v>
      </c>
      <c r="K7" s="3">
        <v>9325</v>
      </c>
      <c r="L7" s="6">
        <f t="shared" si="4"/>
        <v>0.0011493776843977742</v>
      </c>
    </row>
    <row r="8" spans="2:12" ht="12.75">
      <c r="B8" s="2" t="s">
        <v>5</v>
      </c>
      <c r="C8" s="3">
        <v>45854</v>
      </c>
      <c r="D8" s="6">
        <f t="shared" si="0"/>
        <v>0.011149231049784207</v>
      </c>
      <c r="E8" s="3">
        <v>45854</v>
      </c>
      <c r="F8" s="6">
        <f t="shared" si="1"/>
        <v>0.020304339258790216</v>
      </c>
      <c r="G8" s="3">
        <v>2171</v>
      </c>
      <c r="H8" s="6">
        <f t="shared" si="2"/>
        <v>0.004227996307562875</v>
      </c>
      <c r="I8" s="3">
        <v>17253</v>
      </c>
      <c r="J8" s="6">
        <f t="shared" si="3"/>
        <v>0.014043738843273893</v>
      </c>
      <c r="K8" s="3">
        <v>111132</v>
      </c>
      <c r="L8" s="6">
        <f t="shared" si="4"/>
        <v>0.013697870329489914</v>
      </c>
    </row>
    <row r="9" spans="2:12" ht="12.75">
      <c r="B9" s="2" t="s">
        <v>6</v>
      </c>
      <c r="C9" s="3">
        <v>0</v>
      </c>
      <c r="D9" s="6">
        <f t="shared" si="0"/>
        <v>0</v>
      </c>
      <c r="E9" s="3">
        <v>0</v>
      </c>
      <c r="F9" s="6">
        <f t="shared" si="1"/>
        <v>0</v>
      </c>
      <c r="G9" s="3">
        <v>0</v>
      </c>
      <c r="H9" s="6">
        <f t="shared" si="2"/>
        <v>0</v>
      </c>
      <c r="I9" s="3">
        <v>4234</v>
      </c>
      <c r="J9" s="6">
        <f t="shared" si="3"/>
        <v>0.0034464261439994008</v>
      </c>
      <c r="K9" s="3">
        <v>4234</v>
      </c>
      <c r="L9" s="6">
        <f t="shared" si="4"/>
        <v>0.0005218729346638259</v>
      </c>
    </row>
    <row r="10" spans="2:12" ht="12.75">
      <c r="B10" s="2" t="s">
        <v>7</v>
      </c>
      <c r="C10" s="3">
        <v>19444</v>
      </c>
      <c r="D10" s="6">
        <f t="shared" si="0"/>
        <v>0.004727736915689016</v>
      </c>
      <c r="E10" s="3">
        <v>19444</v>
      </c>
      <c r="F10" s="6">
        <f t="shared" si="1"/>
        <v>0.008609882944735834</v>
      </c>
      <c r="G10" s="3">
        <v>488</v>
      </c>
      <c r="H10" s="6">
        <f t="shared" si="2"/>
        <v>0.0009503741124323734</v>
      </c>
      <c r="I10" s="3">
        <v>6532</v>
      </c>
      <c r="J10" s="6">
        <f t="shared" si="3"/>
        <v>0.005316971084696288</v>
      </c>
      <c r="K10" s="3">
        <v>45908</v>
      </c>
      <c r="L10" s="6">
        <f t="shared" si="4"/>
        <v>0.00565851267939228</v>
      </c>
    </row>
    <row r="11" spans="2:12" ht="12.75">
      <c r="B11" s="2" t="s">
        <v>8</v>
      </c>
      <c r="C11" s="3">
        <v>0</v>
      </c>
      <c r="D11" s="6">
        <f t="shared" si="0"/>
        <v>0</v>
      </c>
      <c r="E11" s="3">
        <v>0</v>
      </c>
      <c r="F11" s="6">
        <f t="shared" si="1"/>
        <v>0</v>
      </c>
      <c r="G11" s="3">
        <v>0</v>
      </c>
      <c r="H11" s="6">
        <f t="shared" si="2"/>
        <v>0</v>
      </c>
      <c r="I11" s="3">
        <v>508</v>
      </c>
      <c r="J11" s="6">
        <f t="shared" si="3"/>
        <v>0.0004135060182219404</v>
      </c>
      <c r="K11" s="3">
        <v>508</v>
      </c>
      <c r="L11" s="6">
        <f t="shared" si="4"/>
        <v>6.261489154681708E-05</v>
      </c>
    </row>
    <row r="12" spans="2:12" ht="12.75">
      <c r="B12" s="2" t="s">
        <v>9</v>
      </c>
      <c r="C12" s="3">
        <v>926</v>
      </c>
      <c r="D12" s="6">
        <f t="shared" si="0"/>
        <v>0.00022515348611026686</v>
      </c>
      <c r="E12" s="3">
        <v>926</v>
      </c>
      <c r="F12" s="6">
        <f t="shared" si="1"/>
        <v>0.0004100365977589684</v>
      </c>
      <c r="G12" s="3">
        <v>0</v>
      </c>
      <c r="H12" s="6">
        <f t="shared" si="2"/>
        <v>0</v>
      </c>
      <c r="I12" s="3">
        <v>2143</v>
      </c>
      <c r="J12" s="6">
        <f t="shared" si="3"/>
        <v>0.0017443767658457052</v>
      </c>
      <c r="K12" s="3">
        <v>3995</v>
      </c>
      <c r="L12" s="6">
        <f t="shared" si="4"/>
        <v>0.0004924143537982957</v>
      </c>
    </row>
    <row r="13" spans="2:12" ht="12.75">
      <c r="B13" s="2" t="s">
        <v>10</v>
      </c>
      <c r="C13" s="3">
        <v>586</v>
      </c>
      <c r="D13" s="6">
        <f t="shared" si="0"/>
        <v>0.00014248373959029845</v>
      </c>
      <c r="E13" s="3">
        <v>586</v>
      </c>
      <c r="F13" s="6">
        <f t="shared" si="1"/>
        <v>0.00025948320333342927</v>
      </c>
      <c r="G13" s="3">
        <v>0</v>
      </c>
      <c r="H13" s="6">
        <f t="shared" si="2"/>
        <v>0</v>
      </c>
      <c r="I13" s="3">
        <v>1261</v>
      </c>
      <c r="J13" s="6">
        <f t="shared" si="3"/>
        <v>0.001026439151531234</v>
      </c>
      <c r="K13" s="3">
        <v>2433</v>
      </c>
      <c r="L13" s="6">
        <f t="shared" si="4"/>
        <v>0.00029988588805788575</v>
      </c>
    </row>
    <row r="14" spans="2:12" ht="12.75">
      <c r="B14" s="2" t="s">
        <v>11</v>
      </c>
      <c r="C14" s="3">
        <v>43191</v>
      </c>
      <c r="D14" s="6">
        <f t="shared" si="0"/>
        <v>0.01050173241748222</v>
      </c>
      <c r="E14" s="3">
        <v>43191</v>
      </c>
      <c r="F14" s="6">
        <f t="shared" si="1"/>
        <v>0.01912515193715724</v>
      </c>
      <c r="G14" s="3">
        <v>0</v>
      </c>
      <c r="H14" s="6">
        <f t="shared" si="2"/>
        <v>0</v>
      </c>
      <c r="I14" s="3">
        <v>19201</v>
      </c>
      <c r="J14" s="6">
        <f t="shared" si="3"/>
        <v>0.01562938790527456</v>
      </c>
      <c r="K14" s="3">
        <v>105583</v>
      </c>
      <c r="L14" s="6">
        <f t="shared" si="4"/>
        <v>0.01301391357123541</v>
      </c>
    </row>
    <row r="15" spans="2:12" ht="12.75">
      <c r="B15" s="2" t="s">
        <v>12</v>
      </c>
      <c r="C15" s="3">
        <v>0</v>
      </c>
      <c r="D15" s="6">
        <f t="shared" si="0"/>
        <v>0</v>
      </c>
      <c r="E15" s="3">
        <v>0</v>
      </c>
      <c r="F15" s="6">
        <f t="shared" si="1"/>
        <v>0</v>
      </c>
      <c r="G15" s="3">
        <v>0</v>
      </c>
      <c r="H15" s="6">
        <f t="shared" si="2"/>
        <v>0</v>
      </c>
      <c r="I15" s="3">
        <v>0</v>
      </c>
      <c r="J15" s="6">
        <f t="shared" si="3"/>
        <v>0</v>
      </c>
      <c r="K15" s="3">
        <v>0</v>
      </c>
      <c r="L15" s="6">
        <f t="shared" si="4"/>
        <v>0</v>
      </c>
    </row>
    <row r="16" spans="2:12" ht="12.75">
      <c r="B16" s="2" t="s">
        <v>13</v>
      </c>
      <c r="C16" s="3">
        <v>0</v>
      </c>
      <c r="D16" s="6">
        <f t="shared" si="0"/>
        <v>0</v>
      </c>
      <c r="E16" s="3">
        <v>0</v>
      </c>
      <c r="F16" s="6">
        <f t="shared" si="1"/>
        <v>0</v>
      </c>
      <c r="G16" s="3">
        <v>0</v>
      </c>
      <c r="H16" s="6">
        <f t="shared" si="2"/>
        <v>0</v>
      </c>
      <c r="I16" s="3">
        <v>1348</v>
      </c>
      <c r="J16" s="6">
        <f t="shared" si="3"/>
        <v>0.0010972561270928655</v>
      </c>
      <c r="K16" s="3">
        <v>1348</v>
      </c>
      <c r="L16" s="6">
        <f t="shared" si="4"/>
        <v>0.00016615132638801068</v>
      </c>
    </row>
    <row r="17" spans="2:12" ht="12.75">
      <c r="B17" s="2" t="s">
        <v>14</v>
      </c>
      <c r="C17" s="3">
        <v>7191</v>
      </c>
      <c r="D17" s="6">
        <f t="shared" si="0"/>
        <v>0.0017484651388973314</v>
      </c>
      <c r="E17" s="3">
        <v>7191</v>
      </c>
      <c r="F17" s="6">
        <f t="shared" si="1"/>
        <v>0.0031842042921001535</v>
      </c>
      <c r="G17" s="3">
        <v>1054</v>
      </c>
      <c r="H17" s="6">
        <f t="shared" si="2"/>
        <v>0.0020526522838191018</v>
      </c>
      <c r="I17" s="3">
        <v>22437</v>
      </c>
      <c r="J17" s="6">
        <f t="shared" si="3"/>
        <v>0.018263453800877315</v>
      </c>
      <c r="K17" s="3">
        <v>37873</v>
      </c>
      <c r="L17" s="6">
        <f t="shared" si="4"/>
        <v>0.004668137377072053</v>
      </c>
    </row>
    <row r="18" spans="2:12" ht="12.75">
      <c r="B18" s="2" t="s">
        <v>15</v>
      </c>
      <c r="C18" s="3">
        <v>19945</v>
      </c>
      <c r="D18" s="6">
        <f t="shared" si="0"/>
        <v>0.004849553218649322</v>
      </c>
      <c r="E18" s="3">
        <v>19945</v>
      </c>
      <c r="F18" s="6">
        <f t="shared" si="1"/>
        <v>0.008831727799462879</v>
      </c>
      <c r="G18" s="3">
        <v>17146</v>
      </c>
      <c r="H18" s="6">
        <f t="shared" si="2"/>
        <v>0.03339162813886368</v>
      </c>
      <c r="I18" s="3">
        <v>0</v>
      </c>
      <c r="J18" s="6">
        <f t="shared" si="3"/>
        <v>0</v>
      </c>
      <c r="K18" s="3">
        <v>57036</v>
      </c>
      <c r="L18" s="6">
        <f t="shared" si="4"/>
        <v>0.007030123925717046</v>
      </c>
    </row>
    <row r="19" spans="2:12" ht="12.75">
      <c r="B19" s="2" t="s">
        <v>16</v>
      </c>
      <c r="C19" s="3">
        <v>19077</v>
      </c>
      <c r="D19" s="6">
        <f t="shared" si="0"/>
        <v>0.004638502218710109</v>
      </c>
      <c r="E19" s="3">
        <v>19077</v>
      </c>
      <c r="F19" s="6">
        <f t="shared" si="1"/>
        <v>0.008447373839576501</v>
      </c>
      <c r="G19" s="3">
        <v>4903</v>
      </c>
      <c r="H19" s="6">
        <f t="shared" si="2"/>
        <v>0.009548533346835916</v>
      </c>
      <c r="I19" s="3">
        <v>39920</v>
      </c>
      <c r="J19" s="6">
        <f t="shared" si="3"/>
        <v>0.032494409935865866</v>
      </c>
      <c r="K19" s="3">
        <v>82977</v>
      </c>
      <c r="L19" s="6">
        <f t="shared" si="4"/>
        <v>0.010227550897402049</v>
      </c>
    </row>
    <row r="20" spans="2:12" ht="12.75">
      <c r="B20" s="2" t="s">
        <v>17</v>
      </c>
      <c r="C20" s="3">
        <v>145</v>
      </c>
      <c r="D20" s="6">
        <f t="shared" si="0"/>
        <v>3.525621542763358E-05</v>
      </c>
      <c r="E20" s="3">
        <v>145</v>
      </c>
      <c r="F20" s="6">
        <f t="shared" si="1"/>
        <v>6.420659468147994E-05</v>
      </c>
      <c r="G20" s="3">
        <v>0</v>
      </c>
      <c r="H20" s="6">
        <f t="shared" si="2"/>
        <v>0</v>
      </c>
      <c r="I20" s="3">
        <v>5030</v>
      </c>
      <c r="J20" s="6">
        <f t="shared" si="3"/>
        <v>0.004094360770977087</v>
      </c>
      <c r="K20" s="3">
        <v>5320</v>
      </c>
      <c r="L20" s="6">
        <f t="shared" si="4"/>
        <v>0.0006557307539942261</v>
      </c>
    </row>
    <row r="21" spans="2:12" ht="12.75">
      <c r="B21" s="2" t="s">
        <v>18</v>
      </c>
      <c r="C21" s="3">
        <v>224848</v>
      </c>
      <c r="D21" s="6">
        <f t="shared" si="0"/>
        <v>0.05467096225153486</v>
      </c>
      <c r="E21" s="3">
        <v>224848</v>
      </c>
      <c r="F21" s="6">
        <f t="shared" si="1"/>
        <v>0.09956361655821656</v>
      </c>
      <c r="G21" s="3">
        <v>32629</v>
      </c>
      <c r="H21" s="6">
        <f t="shared" si="2"/>
        <v>0.0635445838413031</v>
      </c>
      <c r="I21" s="3">
        <v>31125</v>
      </c>
      <c r="J21" s="6">
        <f t="shared" si="3"/>
        <v>0.02533538349834231</v>
      </c>
      <c r="K21" s="3">
        <v>513450</v>
      </c>
      <c r="L21" s="6">
        <f t="shared" si="4"/>
        <v>0.06328664579667959</v>
      </c>
    </row>
    <row r="22" spans="2:12" ht="12.75">
      <c r="B22" s="2" t="s">
        <v>19</v>
      </c>
      <c r="C22" s="3">
        <v>0</v>
      </c>
      <c r="D22" s="6">
        <f t="shared" si="0"/>
        <v>0</v>
      </c>
      <c r="E22" s="3">
        <v>0</v>
      </c>
      <c r="F22" s="6">
        <f t="shared" si="1"/>
        <v>0</v>
      </c>
      <c r="G22" s="3">
        <v>0</v>
      </c>
      <c r="H22" s="6">
        <f t="shared" si="2"/>
        <v>0</v>
      </c>
      <c r="I22" s="3">
        <v>2789</v>
      </c>
      <c r="J22" s="6">
        <f t="shared" si="3"/>
        <v>0.0022702131590964405</v>
      </c>
      <c r="K22" s="3">
        <v>2789</v>
      </c>
      <c r="L22" s="6">
        <f t="shared" si="4"/>
        <v>0.0003437656152048678</v>
      </c>
    </row>
    <row r="23" spans="2:12" ht="12.75">
      <c r="B23" s="2" t="s">
        <v>20</v>
      </c>
      <c r="C23" s="3">
        <v>11607</v>
      </c>
      <c r="D23" s="6">
        <f t="shared" si="0"/>
        <v>0.0028221992584037446</v>
      </c>
      <c r="E23" s="3">
        <v>11607</v>
      </c>
      <c r="F23" s="6">
        <f t="shared" si="1"/>
        <v>0.005139627203227156</v>
      </c>
      <c r="G23" s="3">
        <v>0</v>
      </c>
      <c r="H23" s="6">
        <f t="shared" si="2"/>
        <v>0</v>
      </c>
      <c r="I23" s="3">
        <v>2056</v>
      </c>
      <c r="J23" s="6">
        <f t="shared" si="3"/>
        <v>0.0016735597902840737</v>
      </c>
      <c r="K23" s="3">
        <v>25270</v>
      </c>
      <c r="L23" s="6">
        <f t="shared" si="4"/>
        <v>0.003114721081472574</v>
      </c>
    </row>
    <row r="24" spans="2:12" ht="12.75">
      <c r="B24" s="2" t="s">
        <v>21</v>
      </c>
      <c r="C24" s="3">
        <v>21253</v>
      </c>
      <c r="D24" s="6">
        <f t="shared" si="0"/>
        <v>0.005167588596437907</v>
      </c>
      <c r="E24" s="3">
        <v>21253</v>
      </c>
      <c r="F24" s="6">
        <f t="shared" si="1"/>
        <v>0.009410915563899953</v>
      </c>
      <c r="G24" s="3">
        <v>1064</v>
      </c>
      <c r="H24" s="6">
        <f t="shared" si="2"/>
        <v>0.002072127163172224</v>
      </c>
      <c r="I24" s="3">
        <v>14391</v>
      </c>
      <c r="J24" s="6">
        <f t="shared" si="3"/>
        <v>0.01171410454376367</v>
      </c>
      <c r="K24" s="3">
        <v>57961</v>
      </c>
      <c r="L24" s="6">
        <f t="shared" si="4"/>
        <v>0.007144137261702883</v>
      </c>
    </row>
    <row r="25" spans="2:12" ht="12.75">
      <c r="B25" s="2" t="s">
        <v>22</v>
      </c>
      <c r="C25" s="3">
        <v>355526</v>
      </c>
      <c r="D25" s="6">
        <f t="shared" si="0"/>
        <v>0.08644483618017142</v>
      </c>
      <c r="E25" s="3">
        <v>355526</v>
      </c>
      <c r="F25" s="6">
        <f t="shared" si="1"/>
        <v>0.1574283709015713</v>
      </c>
      <c r="G25" s="3">
        <v>127374</v>
      </c>
      <c r="H25" s="6">
        <f t="shared" si="2"/>
        <v>0.24805932827246135</v>
      </c>
      <c r="I25" s="3">
        <v>31163</v>
      </c>
      <c r="J25" s="6">
        <f t="shared" si="3"/>
        <v>0.025366315050886473</v>
      </c>
      <c r="K25" s="3">
        <v>869589</v>
      </c>
      <c r="L25" s="6">
        <f t="shared" si="4"/>
        <v>0.10718350575847464</v>
      </c>
    </row>
    <row r="26" spans="2:12" ht="12.75">
      <c r="B26" s="2" t="s">
        <v>23</v>
      </c>
      <c r="C26" s="3">
        <v>66417</v>
      </c>
      <c r="D26" s="6">
        <f t="shared" si="0"/>
        <v>0.016149048690049236</v>
      </c>
      <c r="E26" s="3">
        <v>66417</v>
      </c>
      <c r="F26" s="6">
        <f t="shared" si="1"/>
        <v>0.029409719992826575</v>
      </c>
      <c r="G26" s="3">
        <v>9301</v>
      </c>
      <c r="H26" s="6">
        <f t="shared" si="2"/>
        <v>0.018113585286339152</v>
      </c>
      <c r="I26" s="3">
        <v>70802</v>
      </c>
      <c r="J26" s="6">
        <f t="shared" si="3"/>
        <v>0.05763199429557052</v>
      </c>
      <c r="K26" s="3">
        <v>212937</v>
      </c>
      <c r="L26" s="6">
        <f t="shared" si="4"/>
        <v>0.026246116459261</v>
      </c>
    </row>
    <row r="27" spans="2:12" ht="12.75">
      <c r="B27" s="2" t="s">
        <v>24</v>
      </c>
      <c r="C27" s="3">
        <v>107414</v>
      </c>
      <c r="D27" s="6">
        <f t="shared" si="0"/>
        <v>0.02611731809616437</v>
      </c>
      <c r="E27" s="3">
        <v>107414</v>
      </c>
      <c r="F27" s="6">
        <f t="shared" si="1"/>
        <v>0.04756335973183783</v>
      </c>
      <c r="G27" s="3">
        <v>31225</v>
      </c>
      <c r="H27" s="6">
        <f t="shared" si="2"/>
        <v>0.060810310780124714</v>
      </c>
      <c r="I27" s="3">
        <v>67235</v>
      </c>
      <c r="J27" s="6">
        <f t="shared" si="3"/>
        <v>0.05472849829754363</v>
      </c>
      <c r="K27" s="3">
        <v>313288</v>
      </c>
      <c r="L27" s="6">
        <f t="shared" si="4"/>
        <v>0.038615145950628406</v>
      </c>
    </row>
    <row r="28" spans="2:12" ht="12.75">
      <c r="B28" s="2" t="s">
        <v>25</v>
      </c>
      <c r="C28" s="3">
        <v>126764</v>
      </c>
      <c r="D28" s="6">
        <f t="shared" si="0"/>
        <v>0.030822199258403744</v>
      </c>
      <c r="E28" s="3">
        <v>126764</v>
      </c>
      <c r="F28" s="6">
        <f t="shared" si="1"/>
        <v>0.056131619091056024</v>
      </c>
      <c r="G28" s="3">
        <v>52243</v>
      </c>
      <c r="H28" s="6">
        <f t="shared" si="2"/>
        <v>0.1017426122045174</v>
      </c>
      <c r="I28" s="3">
        <v>77477</v>
      </c>
      <c r="J28" s="6">
        <f t="shared" si="3"/>
        <v>0.06306536569641984</v>
      </c>
      <c r="K28" s="3">
        <v>383248</v>
      </c>
      <c r="L28" s="6">
        <f t="shared" si="4"/>
        <v>0.047238251880973525</v>
      </c>
    </row>
    <row r="29" spans="2:12" ht="12.75">
      <c r="B29" s="2" t="s">
        <v>26</v>
      </c>
      <c r="C29" s="3">
        <v>2807</v>
      </c>
      <c r="D29" s="6">
        <f t="shared" si="0"/>
        <v>0.0006825117014163273</v>
      </c>
      <c r="E29" s="3">
        <v>2807</v>
      </c>
      <c r="F29" s="6">
        <f t="shared" si="1"/>
        <v>0.0012429511122132014</v>
      </c>
      <c r="G29" s="3">
        <v>0</v>
      </c>
      <c r="H29" s="6">
        <f t="shared" si="2"/>
        <v>0</v>
      </c>
      <c r="I29" s="3">
        <v>22066</v>
      </c>
      <c r="J29" s="6">
        <f t="shared" si="3"/>
        <v>0.017961464169459325</v>
      </c>
      <c r="K29" s="3">
        <v>27680</v>
      </c>
      <c r="L29" s="6">
        <f t="shared" si="4"/>
        <v>0.0034117720433383793</v>
      </c>
    </row>
    <row r="30" spans="2:12" ht="12.75">
      <c r="B30" s="2" t="s">
        <v>27</v>
      </c>
      <c r="C30" s="3">
        <v>4929</v>
      </c>
      <c r="D30" s="6">
        <f t="shared" si="0"/>
        <v>0.0011984681782262476</v>
      </c>
      <c r="E30" s="3">
        <v>4929</v>
      </c>
      <c r="F30" s="6">
        <f t="shared" si="1"/>
        <v>0.002182581415069066</v>
      </c>
      <c r="G30" s="3">
        <v>182</v>
      </c>
      <c r="H30" s="6">
        <f t="shared" si="2"/>
        <v>0.0003544428042268278</v>
      </c>
      <c r="I30" s="3">
        <v>425</v>
      </c>
      <c r="J30" s="6">
        <f t="shared" si="3"/>
        <v>0.00034594499555969425</v>
      </c>
      <c r="K30" s="3">
        <v>10465</v>
      </c>
      <c r="L30" s="6">
        <f t="shared" si="4"/>
        <v>0.0012898914173965369</v>
      </c>
    </row>
    <row r="31" spans="2:12" ht="12.75">
      <c r="B31" s="2" t="s">
        <v>28</v>
      </c>
      <c r="C31" s="3">
        <v>4944</v>
      </c>
      <c r="D31" s="6">
        <f t="shared" si="0"/>
        <v>0.001202115372925658</v>
      </c>
      <c r="E31" s="3">
        <v>4944</v>
      </c>
      <c r="F31" s="6">
        <f t="shared" si="1"/>
        <v>0.00218922347658784</v>
      </c>
      <c r="G31" s="3">
        <v>0</v>
      </c>
      <c r="H31" s="6">
        <f t="shared" si="2"/>
        <v>0</v>
      </c>
      <c r="I31" s="3">
        <v>7349</v>
      </c>
      <c r="J31" s="6">
        <f t="shared" si="3"/>
        <v>0.005981999464395748</v>
      </c>
      <c r="K31" s="3">
        <v>17237</v>
      </c>
      <c r="L31" s="6">
        <f t="shared" si="4"/>
        <v>0.0021245922944733977</v>
      </c>
    </row>
    <row r="32" spans="2:12" ht="12.75">
      <c r="B32" s="2" t="s">
        <v>29</v>
      </c>
      <c r="C32" s="3">
        <v>10163</v>
      </c>
      <c r="D32" s="6">
        <f t="shared" si="0"/>
        <v>0.0024710959820071726</v>
      </c>
      <c r="E32" s="3">
        <v>10164</v>
      </c>
      <c r="F32" s="6">
        <f t="shared" si="1"/>
        <v>0.004500660885121118</v>
      </c>
      <c r="G32" s="3">
        <v>0</v>
      </c>
      <c r="H32" s="6">
        <f t="shared" si="2"/>
        <v>0</v>
      </c>
      <c r="I32" s="3">
        <v>2088</v>
      </c>
      <c r="J32" s="6">
        <f t="shared" si="3"/>
        <v>0.0016996074134791566</v>
      </c>
      <c r="K32" s="3">
        <v>22415</v>
      </c>
      <c r="L32" s="6">
        <f t="shared" si="4"/>
        <v>0.002762820460673041</v>
      </c>
    </row>
    <row r="33" spans="2:12" ht="12.75">
      <c r="B33" s="2" t="s">
        <v>30</v>
      </c>
      <c r="C33" s="3">
        <v>1371199</v>
      </c>
      <c r="D33" s="6">
        <f t="shared" si="0"/>
        <v>0.3334019816424533</v>
      </c>
      <c r="E33" s="3">
        <v>0</v>
      </c>
      <c r="F33" s="6">
        <f t="shared" si="1"/>
        <v>0</v>
      </c>
      <c r="G33" s="3">
        <v>0</v>
      </c>
      <c r="H33" s="6">
        <f t="shared" si="2"/>
        <v>0</v>
      </c>
      <c r="I33" s="3">
        <v>0</v>
      </c>
      <c r="J33" s="6">
        <f t="shared" si="3"/>
        <v>0</v>
      </c>
      <c r="K33" s="3">
        <v>1371199</v>
      </c>
      <c r="L33" s="6">
        <f t="shared" si="4"/>
        <v>0.1690107808545355</v>
      </c>
    </row>
    <row r="34" spans="2:12" ht="12.75">
      <c r="B34" s="2" t="s">
        <v>31</v>
      </c>
      <c r="C34" s="3">
        <v>415932</v>
      </c>
      <c r="D34" s="6">
        <f t="shared" si="0"/>
        <v>0.10113233238101027</v>
      </c>
      <c r="E34" s="3">
        <v>0</v>
      </c>
      <c r="F34" s="6">
        <f t="shared" si="1"/>
        <v>0</v>
      </c>
      <c r="G34" s="3">
        <v>0</v>
      </c>
      <c r="H34" s="6">
        <f t="shared" si="2"/>
        <v>0</v>
      </c>
      <c r="I34" s="3">
        <v>0</v>
      </c>
      <c r="J34" s="6">
        <f t="shared" si="3"/>
        <v>0</v>
      </c>
      <c r="K34" s="3">
        <v>415932</v>
      </c>
      <c r="L34" s="6">
        <f t="shared" si="4"/>
        <v>0.051266805257580164</v>
      </c>
    </row>
    <row r="35" spans="2:12" ht="12.75">
      <c r="B35" s="2" t="s">
        <v>32</v>
      </c>
      <c r="C35" s="3">
        <v>72204</v>
      </c>
      <c r="D35" s="6">
        <f t="shared" si="0"/>
        <v>0.017556136405081756</v>
      </c>
      <c r="E35" s="3">
        <v>4919</v>
      </c>
      <c r="F35" s="6">
        <f t="shared" si="1"/>
        <v>0.0021781533740565504</v>
      </c>
      <c r="G35" s="3">
        <v>5291</v>
      </c>
      <c r="H35" s="6">
        <f t="shared" si="2"/>
        <v>0.010304158665737065</v>
      </c>
      <c r="I35" s="3">
        <v>8654</v>
      </c>
      <c r="J35" s="6">
        <f t="shared" si="3"/>
        <v>0.007044254097820221</v>
      </c>
      <c r="K35" s="3">
        <v>91068</v>
      </c>
      <c r="L35" s="6">
        <f t="shared" si="4"/>
        <v>0.01122482862871169</v>
      </c>
    </row>
    <row r="36" spans="2:12" ht="12.75">
      <c r="B36" s="2" t="s">
        <v>33</v>
      </c>
      <c r="C36" s="3">
        <v>49070</v>
      </c>
      <c r="D36" s="6">
        <f t="shared" si="0"/>
        <v>0.01193118959333779</v>
      </c>
      <c r="E36" s="3">
        <v>49070</v>
      </c>
      <c r="F36" s="6">
        <f t="shared" si="1"/>
        <v>0.021728397248415316</v>
      </c>
      <c r="G36" s="3">
        <v>2491</v>
      </c>
      <c r="H36" s="6">
        <f t="shared" si="2"/>
        <v>0.004851192446862791</v>
      </c>
      <c r="I36" s="3">
        <v>9462</v>
      </c>
      <c r="J36" s="6">
        <f t="shared" si="3"/>
        <v>0.007701956583496063</v>
      </c>
      <c r="K36" s="3">
        <v>110093</v>
      </c>
      <c r="L36" s="6">
        <f t="shared" si="4"/>
        <v>0.013569805620204198</v>
      </c>
    </row>
    <row r="37" spans="2:12" ht="12.75">
      <c r="B37" s="2" t="s">
        <v>34</v>
      </c>
      <c r="C37" s="3">
        <v>17143</v>
      </c>
      <c r="D37" s="6">
        <f t="shared" si="0"/>
        <v>0.004168257248799465</v>
      </c>
      <c r="E37" s="3">
        <v>17143</v>
      </c>
      <c r="F37" s="6">
        <f t="shared" si="1"/>
        <v>0.007590990707755935</v>
      </c>
      <c r="G37" s="3">
        <v>1599</v>
      </c>
      <c r="H37" s="6">
        <f t="shared" si="2"/>
        <v>0.003114033208564273</v>
      </c>
      <c r="I37" s="3">
        <v>36911</v>
      </c>
      <c r="J37" s="6">
        <f t="shared" si="3"/>
        <v>0.03004511936730323</v>
      </c>
      <c r="K37" s="3">
        <v>72796</v>
      </c>
      <c r="L37" s="6">
        <f t="shared" si="4"/>
        <v>0.008972664655594677</v>
      </c>
    </row>
    <row r="38" spans="2:12" ht="12.75">
      <c r="B38" s="2" t="s">
        <v>35</v>
      </c>
      <c r="C38" s="3">
        <v>9484</v>
      </c>
      <c r="D38" s="6">
        <f t="shared" si="0"/>
        <v>0.00230599963528053</v>
      </c>
      <c r="E38" s="3">
        <v>9484</v>
      </c>
      <c r="F38" s="6">
        <f t="shared" si="1"/>
        <v>0.00419955409627004</v>
      </c>
      <c r="G38" s="3">
        <v>213</v>
      </c>
      <c r="H38" s="6">
        <f t="shared" si="2"/>
        <v>0.0004148149302215073</v>
      </c>
      <c r="I38" s="3">
        <v>28650</v>
      </c>
      <c r="J38" s="6">
        <f t="shared" si="3"/>
        <v>0.023320762641847622</v>
      </c>
      <c r="K38" s="3">
        <v>47831</v>
      </c>
      <c r="L38" s="6">
        <f t="shared" si="4"/>
        <v>0.0058955371605822985</v>
      </c>
    </row>
    <row r="39" spans="2:12" ht="12.75">
      <c r="B39" s="2" t="s">
        <v>36</v>
      </c>
      <c r="C39" s="3">
        <v>5265</v>
      </c>
      <c r="D39" s="6">
        <f t="shared" si="0"/>
        <v>0.00128016533949304</v>
      </c>
      <c r="E39" s="3">
        <v>5265</v>
      </c>
      <c r="F39" s="6">
        <f t="shared" si="1"/>
        <v>0.002331363593089599</v>
      </c>
      <c r="G39" s="3">
        <v>0</v>
      </c>
      <c r="H39" s="6">
        <f t="shared" si="2"/>
        <v>0</v>
      </c>
      <c r="I39" s="3">
        <v>17896</v>
      </c>
      <c r="J39" s="6">
        <f t="shared" si="3"/>
        <v>0.014567133271850089</v>
      </c>
      <c r="K39" s="3">
        <v>28426</v>
      </c>
      <c r="L39" s="6">
        <f t="shared" si="4"/>
        <v>0.0035037222580902015</v>
      </c>
    </row>
    <row r="40" spans="2:12" ht="12.75">
      <c r="B40" s="2" t="s">
        <v>37</v>
      </c>
      <c r="C40" s="3">
        <v>14413</v>
      </c>
      <c r="D40" s="6">
        <f t="shared" si="0"/>
        <v>0.003504467813506778</v>
      </c>
      <c r="E40" s="3">
        <v>14413</v>
      </c>
      <c r="F40" s="6">
        <f t="shared" si="1"/>
        <v>0.006382135511339106</v>
      </c>
      <c r="G40" s="3">
        <v>670</v>
      </c>
      <c r="H40" s="6">
        <f t="shared" si="2"/>
        <v>0.0013048169166592013</v>
      </c>
      <c r="I40" s="3">
        <v>30791</v>
      </c>
      <c r="J40" s="6">
        <f t="shared" si="3"/>
        <v>0.025063511431243635</v>
      </c>
      <c r="K40" s="3">
        <v>60287</v>
      </c>
      <c r="L40" s="6">
        <f t="shared" si="4"/>
        <v>0.00743083458008457</v>
      </c>
    </row>
    <row r="41" spans="2:12" ht="12.75">
      <c r="B41" s="2" t="s">
        <v>38</v>
      </c>
      <c r="C41" s="3">
        <v>1184</v>
      </c>
      <c r="D41" s="6">
        <f t="shared" si="0"/>
        <v>0.00028788523494012523</v>
      </c>
      <c r="E41" s="3">
        <v>1184</v>
      </c>
      <c r="F41" s="6">
        <f t="shared" si="1"/>
        <v>0.0005242800558818776</v>
      </c>
      <c r="G41" s="3">
        <v>0</v>
      </c>
      <c r="H41" s="6">
        <f t="shared" si="2"/>
        <v>0</v>
      </c>
      <c r="I41" s="3">
        <v>84</v>
      </c>
      <c r="J41" s="6">
        <f t="shared" si="3"/>
        <v>6.83750108870925E-05</v>
      </c>
      <c r="K41" s="3">
        <v>2452</v>
      </c>
      <c r="L41" s="6">
        <f t="shared" si="4"/>
        <v>0.00030222778360786514</v>
      </c>
    </row>
    <row r="42" spans="2:12" ht="12.75">
      <c r="B42" s="2" t="s">
        <v>39</v>
      </c>
      <c r="C42" s="3">
        <v>202988</v>
      </c>
      <c r="D42" s="6">
        <f t="shared" si="0"/>
        <v>0.049355783842927485</v>
      </c>
      <c r="E42" s="3">
        <v>202988</v>
      </c>
      <c r="F42" s="6">
        <f t="shared" si="1"/>
        <v>0.08988391890485689</v>
      </c>
      <c r="G42" s="3">
        <v>71495</v>
      </c>
      <c r="H42" s="6">
        <f t="shared" si="2"/>
        <v>0.13923564993514864</v>
      </c>
      <c r="I42" s="3">
        <v>27116</v>
      </c>
      <c r="J42" s="6">
        <f t="shared" si="3"/>
        <v>0.02207210470493334</v>
      </c>
      <c r="K42" s="3">
        <v>504587</v>
      </c>
      <c r="L42" s="6">
        <f t="shared" si="4"/>
        <v>0.062194213151444466</v>
      </c>
    </row>
    <row r="43" spans="2:12" ht="12.75">
      <c r="B43" s="2" t="s">
        <v>40</v>
      </c>
      <c r="C43" s="3">
        <v>4964</v>
      </c>
      <c r="D43" s="6">
        <f t="shared" si="0"/>
        <v>0.0012069782991915386</v>
      </c>
      <c r="E43" s="3">
        <v>4964</v>
      </c>
      <c r="F43" s="6">
        <f t="shared" si="1"/>
        <v>0.002198079558612872</v>
      </c>
      <c r="G43" s="3">
        <v>0</v>
      </c>
      <c r="H43" s="6">
        <f t="shared" si="2"/>
        <v>0</v>
      </c>
      <c r="I43" s="3">
        <v>0</v>
      </c>
      <c r="J43" s="6">
        <f t="shared" si="3"/>
        <v>0</v>
      </c>
      <c r="K43" s="3">
        <v>9928</v>
      </c>
      <c r="L43" s="6">
        <f t="shared" si="4"/>
        <v>0.0012237020536944882</v>
      </c>
    </row>
    <row r="44" spans="2:12" ht="12.75">
      <c r="B44" s="2" t="s">
        <v>41</v>
      </c>
      <c r="C44" s="3">
        <v>2868</v>
      </c>
      <c r="D44" s="6">
        <f t="shared" si="0"/>
        <v>0.0006973436265272628</v>
      </c>
      <c r="E44" s="3">
        <v>2868</v>
      </c>
      <c r="F44" s="6">
        <f t="shared" si="1"/>
        <v>0.0012699621623895481</v>
      </c>
      <c r="G44" s="3">
        <v>7498</v>
      </c>
      <c r="H44" s="6">
        <f t="shared" si="2"/>
        <v>0.01460226453897118</v>
      </c>
      <c r="I44" s="3">
        <v>0</v>
      </c>
      <c r="J44" s="6">
        <f t="shared" si="3"/>
        <v>0</v>
      </c>
      <c r="K44" s="3">
        <v>13234</v>
      </c>
      <c r="L44" s="6">
        <f t="shared" si="4"/>
        <v>0.0016311918793909</v>
      </c>
    </row>
    <row r="45" spans="2:12" ht="12.75">
      <c r="B45" s="2" t="s">
        <v>42</v>
      </c>
      <c r="C45" s="3">
        <v>0</v>
      </c>
      <c r="D45" s="6">
        <f t="shared" si="0"/>
        <v>0</v>
      </c>
      <c r="E45" s="3">
        <v>0</v>
      </c>
      <c r="F45" s="6">
        <f t="shared" si="1"/>
        <v>0</v>
      </c>
      <c r="G45" s="3">
        <v>0</v>
      </c>
      <c r="H45" s="6">
        <f t="shared" si="2"/>
        <v>0</v>
      </c>
      <c r="I45" s="3">
        <v>25285</v>
      </c>
      <c r="J45" s="6">
        <f t="shared" si="3"/>
        <v>0.02058169226523969</v>
      </c>
      <c r="K45" s="3">
        <v>25285</v>
      </c>
      <c r="L45" s="6">
        <f t="shared" si="4"/>
        <v>0.0031165699463804523</v>
      </c>
    </row>
    <row r="46" spans="2:12" ht="12.75">
      <c r="B46" s="2" t="s">
        <v>43</v>
      </c>
      <c r="C46" s="3">
        <v>50337</v>
      </c>
      <c r="D46" s="6">
        <f t="shared" si="0"/>
        <v>0.01223925597228132</v>
      </c>
      <c r="E46" s="3">
        <v>50337</v>
      </c>
      <c r="F46" s="6">
        <f t="shared" si="1"/>
        <v>0.022289430044701075</v>
      </c>
      <c r="G46" s="3">
        <v>7925</v>
      </c>
      <c r="H46" s="6">
        <f t="shared" si="2"/>
        <v>0.015433841887349508</v>
      </c>
      <c r="I46" s="3">
        <v>46821</v>
      </c>
      <c r="J46" s="6">
        <f t="shared" si="3"/>
        <v>0.038111742675530455</v>
      </c>
      <c r="K46" s="3">
        <v>155420</v>
      </c>
      <c r="L46" s="6">
        <f t="shared" si="4"/>
        <v>0.01915670559883132</v>
      </c>
    </row>
    <row r="47" spans="2:12" ht="12.75">
      <c r="B47" s="2" t="s">
        <v>44</v>
      </c>
      <c r="C47" s="3">
        <v>0</v>
      </c>
      <c r="D47" s="6">
        <f t="shared" si="0"/>
        <v>0</v>
      </c>
      <c r="E47" s="3">
        <v>0</v>
      </c>
      <c r="F47" s="6">
        <f t="shared" si="1"/>
        <v>0</v>
      </c>
      <c r="G47" s="3">
        <v>0</v>
      </c>
      <c r="H47" s="6">
        <f t="shared" si="2"/>
        <v>0</v>
      </c>
      <c r="I47" s="3">
        <v>4671</v>
      </c>
      <c r="J47" s="6">
        <f t="shared" si="3"/>
        <v>0.003802138998257251</v>
      </c>
      <c r="K47" s="3">
        <v>4671</v>
      </c>
      <c r="L47" s="6">
        <f t="shared" si="4"/>
        <v>0.0005757365323133516</v>
      </c>
    </row>
    <row r="48" spans="2:12" ht="12.75">
      <c r="B48" s="2" t="s">
        <v>45</v>
      </c>
      <c r="C48" s="3">
        <v>45</v>
      </c>
      <c r="D48" s="6">
        <f t="shared" si="0"/>
        <v>1.094158409823111E-05</v>
      </c>
      <c r="E48" s="3">
        <v>45</v>
      </c>
      <c r="F48" s="6">
        <f t="shared" si="1"/>
        <v>1.9926184556321362E-05</v>
      </c>
      <c r="G48" s="3">
        <v>0</v>
      </c>
      <c r="H48" s="6">
        <f t="shared" si="2"/>
        <v>0</v>
      </c>
      <c r="I48" s="3">
        <v>1395</v>
      </c>
      <c r="J48" s="6">
        <f t="shared" si="3"/>
        <v>0.0011355135736606434</v>
      </c>
      <c r="K48" s="3">
        <v>1485</v>
      </c>
      <c r="L48" s="6">
        <f t="shared" si="4"/>
        <v>0.00018303762587996725</v>
      </c>
    </row>
    <row r="49" spans="2:12" ht="12.75">
      <c r="B49" s="2" t="s">
        <v>46</v>
      </c>
      <c r="C49" s="3">
        <v>190283</v>
      </c>
      <c r="D49" s="6">
        <f t="shared" si="0"/>
        <v>0.046266609932526896</v>
      </c>
      <c r="E49" s="3">
        <v>190283</v>
      </c>
      <c r="F49" s="6">
        <f t="shared" si="1"/>
        <v>0.0842580927984555</v>
      </c>
      <c r="G49" s="3">
        <v>37499</v>
      </c>
      <c r="H49" s="6">
        <f t="shared" si="2"/>
        <v>0.07302885008627372</v>
      </c>
      <c r="I49" s="3">
        <v>58124</v>
      </c>
      <c r="J49" s="6">
        <f t="shared" si="3"/>
        <v>0.04731225158096863</v>
      </c>
      <c r="K49" s="3">
        <v>476189</v>
      </c>
      <c r="L49" s="6">
        <f t="shared" si="4"/>
        <v>0.05869394210784897</v>
      </c>
    </row>
    <row r="50" spans="2:12" ht="12.75">
      <c r="B50" s="2" t="s">
        <v>47</v>
      </c>
      <c r="C50" s="3">
        <v>0</v>
      </c>
      <c r="D50" s="6">
        <f t="shared" si="0"/>
        <v>0</v>
      </c>
      <c r="E50" s="3">
        <v>0</v>
      </c>
      <c r="F50" s="6">
        <f t="shared" si="1"/>
        <v>0</v>
      </c>
      <c r="G50" s="3">
        <v>0</v>
      </c>
      <c r="H50" s="6">
        <f t="shared" si="2"/>
        <v>0</v>
      </c>
      <c r="I50" s="3">
        <v>7098</v>
      </c>
      <c r="J50" s="6">
        <f t="shared" si="3"/>
        <v>0.005777688419959317</v>
      </c>
      <c r="K50" s="3">
        <v>7098</v>
      </c>
      <c r="L50" s="6">
        <f t="shared" si="4"/>
        <v>0.0008748828744080859</v>
      </c>
    </row>
    <row r="51" spans="2:12" ht="12.75">
      <c r="B51" s="2" t="s">
        <v>48</v>
      </c>
      <c r="C51" s="3">
        <v>0</v>
      </c>
      <c r="D51" s="6">
        <f t="shared" si="0"/>
        <v>0</v>
      </c>
      <c r="E51" s="3">
        <v>0</v>
      </c>
      <c r="F51" s="6">
        <f t="shared" si="1"/>
        <v>0</v>
      </c>
      <c r="G51" s="3">
        <v>0</v>
      </c>
      <c r="H51" s="6">
        <f t="shared" si="2"/>
        <v>0</v>
      </c>
      <c r="I51" s="3">
        <v>10711</v>
      </c>
      <c r="J51" s="6">
        <f t="shared" si="3"/>
        <v>0.00871862787632914</v>
      </c>
      <c r="K51" s="3">
        <v>10711</v>
      </c>
      <c r="L51" s="6">
        <f t="shared" si="4"/>
        <v>0.0013202128018857436</v>
      </c>
    </row>
    <row r="52" spans="2:12" ht="12.75">
      <c r="B52" s="2" t="s">
        <v>49</v>
      </c>
      <c r="C52" s="3">
        <v>0</v>
      </c>
      <c r="D52" s="6">
        <f t="shared" si="0"/>
        <v>0</v>
      </c>
      <c r="E52" s="3">
        <v>0</v>
      </c>
      <c r="F52" s="6">
        <f t="shared" si="1"/>
        <v>0</v>
      </c>
      <c r="G52" s="3">
        <v>0</v>
      </c>
      <c r="H52" s="6">
        <f t="shared" si="2"/>
        <v>0</v>
      </c>
      <c r="I52" s="3">
        <v>25900</v>
      </c>
      <c r="J52" s="6">
        <f t="shared" si="3"/>
        <v>0.02108229502352019</v>
      </c>
      <c r="K52" s="3">
        <v>25900</v>
      </c>
      <c r="L52" s="6">
        <f t="shared" si="4"/>
        <v>0.0031923734076034693</v>
      </c>
    </row>
    <row r="53" spans="2:12" ht="12.75">
      <c r="B53" s="2" t="s">
        <v>50</v>
      </c>
      <c r="C53" s="3">
        <v>109640</v>
      </c>
      <c r="D53" s="6">
        <f t="shared" si="0"/>
        <v>0.026658561789556865</v>
      </c>
      <c r="E53" s="3">
        <v>109640</v>
      </c>
      <c r="F53" s="6">
        <f t="shared" si="1"/>
        <v>0.04854904166122387</v>
      </c>
      <c r="G53" s="3">
        <v>5852</v>
      </c>
      <c r="H53" s="6">
        <f t="shared" si="2"/>
        <v>0.011396699397447233</v>
      </c>
      <c r="I53" s="3">
        <v>8880</v>
      </c>
      <c r="J53" s="6">
        <f t="shared" si="3"/>
        <v>0.007228215436635494</v>
      </c>
      <c r="K53" s="3">
        <v>234012</v>
      </c>
      <c r="L53" s="6">
        <f t="shared" si="4"/>
        <v>0.028843771654830232</v>
      </c>
    </row>
    <row r="54" spans="2:12" ht="12.75">
      <c r="B54" s="2" t="s">
        <v>51</v>
      </c>
      <c r="C54" s="3">
        <v>0</v>
      </c>
      <c r="D54" s="6">
        <f t="shared" si="0"/>
        <v>0</v>
      </c>
      <c r="E54" s="3">
        <v>0</v>
      </c>
      <c r="F54" s="6">
        <f t="shared" si="1"/>
        <v>0</v>
      </c>
      <c r="G54" s="3">
        <v>0</v>
      </c>
      <c r="H54" s="6">
        <f t="shared" si="2"/>
        <v>0</v>
      </c>
      <c r="I54" s="3">
        <v>2615</v>
      </c>
      <c r="J54" s="6">
        <f t="shared" si="3"/>
        <v>0.0021285792079731775</v>
      </c>
      <c r="K54" s="3">
        <v>2615</v>
      </c>
      <c r="L54" s="6">
        <f t="shared" si="4"/>
        <v>0.0003223187822734777</v>
      </c>
    </row>
    <row r="55" spans="2:12" ht="12.75">
      <c r="B55" s="2" t="s">
        <v>52</v>
      </c>
      <c r="C55" s="3">
        <v>1126</v>
      </c>
      <c r="D55" s="6">
        <f t="shared" si="0"/>
        <v>0.0002737827487690718</v>
      </c>
      <c r="E55" s="3">
        <v>1126</v>
      </c>
      <c r="F55" s="6">
        <f t="shared" si="1"/>
        <v>0.0004985974180092856</v>
      </c>
      <c r="G55" s="3">
        <v>0</v>
      </c>
      <c r="H55" s="6">
        <f t="shared" si="2"/>
        <v>0</v>
      </c>
      <c r="I55" s="3">
        <v>3761</v>
      </c>
      <c r="J55" s="6">
        <f t="shared" si="3"/>
        <v>0.0030614097136470826</v>
      </c>
      <c r="K55" s="3">
        <v>6013</v>
      </c>
      <c r="L55" s="6">
        <f t="shared" si="4"/>
        <v>0.0007411483127382108</v>
      </c>
    </row>
    <row r="56" spans="2:12" ht="12.75">
      <c r="B56" s="2" t="s">
        <v>53</v>
      </c>
      <c r="C56" s="3">
        <v>15393</v>
      </c>
      <c r="D56" s="6">
        <f t="shared" si="0"/>
        <v>0.003742751200534922</v>
      </c>
      <c r="E56" s="3">
        <v>15393</v>
      </c>
      <c r="F56" s="6">
        <f t="shared" si="1"/>
        <v>0.00681608353056566</v>
      </c>
      <c r="G56" s="3">
        <v>1069</v>
      </c>
      <c r="H56" s="6">
        <f t="shared" si="2"/>
        <v>0.0020818646028487853</v>
      </c>
      <c r="I56" s="3">
        <v>9952</v>
      </c>
      <c r="J56" s="6">
        <f t="shared" si="3"/>
        <v>0.00810081081367077</v>
      </c>
      <c r="K56" s="3">
        <v>41807</v>
      </c>
      <c r="L56" s="6">
        <f t="shared" si="4"/>
        <v>0.005153033013578311</v>
      </c>
    </row>
    <row r="57" spans="2:12" ht="12.75">
      <c r="B57" s="2" t="s">
        <v>54</v>
      </c>
      <c r="C57" s="3">
        <v>794</v>
      </c>
      <c r="D57" s="6">
        <f t="shared" si="0"/>
        <v>0.0001930581727554556</v>
      </c>
      <c r="E57" s="3">
        <v>794</v>
      </c>
      <c r="F57" s="6">
        <f t="shared" si="1"/>
        <v>0.00035158645639375913</v>
      </c>
      <c r="G57" s="3">
        <v>0</v>
      </c>
      <c r="H57" s="6">
        <f t="shared" si="2"/>
        <v>0</v>
      </c>
      <c r="I57" s="3">
        <v>0</v>
      </c>
      <c r="J57" s="6">
        <f t="shared" si="3"/>
        <v>0</v>
      </c>
      <c r="K57" s="3">
        <v>1588</v>
      </c>
      <c r="L57" s="6">
        <f t="shared" si="4"/>
        <v>0.00019573316491406598</v>
      </c>
    </row>
    <row r="58" spans="2:12" ht="12.75">
      <c r="B58" s="2" t="s">
        <v>55</v>
      </c>
      <c r="C58" s="3">
        <v>75163</v>
      </c>
      <c r="D58" s="6">
        <f t="shared" si="0"/>
        <v>0.018275606346118776</v>
      </c>
      <c r="E58" s="3">
        <v>75163</v>
      </c>
      <c r="F58" s="6">
        <f t="shared" si="1"/>
        <v>0.03328248466237294</v>
      </c>
      <c r="G58" s="3">
        <v>6218</v>
      </c>
      <c r="H58" s="6">
        <f t="shared" si="2"/>
        <v>0.012109479981771512</v>
      </c>
      <c r="I58" s="3">
        <v>67428</v>
      </c>
      <c r="J58" s="6">
        <f t="shared" si="3"/>
        <v>0.05488559802493897</v>
      </c>
      <c r="K58" s="3">
        <v>223972</v>
      </c>
      <c r="L58" s="6">
        <f t="shared" si="4"/>
        <v>0.02760626474315692</v>
      </c>
    </row>
    <row r="59" spans="2:12" ht="12.75">
      <c r="B59" s="2" t="s">
        <v>56</v>
      </c>
      <c r="C59" s="3">
        <v>0</v>
      </c>
      <c r="D59" s="6">
        <f t="shared" si="0"/>
        <v>0</v>
      </c>
      <c r="E59" s="3">
        <v>0</v>
      </c>
      <c r="F59" s="6">
        <f t="shared" si="1"/>
        <v>0</v>
      </c>
      <c r="G59" s="3">
        <v>0</v>
      </c>
      <c r="H59" s="6">
        <f t="shared" si="2"/>
        <v>0</v>
      </c>
      <c r="I59" s="3">
        <v>9485</v>
      </c>
      <c r="J59" s="6">
        <f t="shared" si="3"/>
        <v>0.007720678312667529</v>
      </c>
      <c r="K59" s="3">
        <v>9485</v>
      </c>
      <c r="L59" s="6">
        <f t="shared" si="4"/>
        <v>0.001169098910081811</v>
      </c>
    </row>
    <row r="60" spans="2:12" ht="12.75">
      <c r="B60" s="2" t="s">
        <v>57</v>
      </c>
      <c r="C60" s="3">
        <v>0</v>
      </c>
      <c r="D60" s="6">
        <f t="shared" si="0"/>
        <v>0</v>
      </c>
      <c r="E60" s="3">
        <v>0</v>
      </c>
      <c r="F60" s="6">
        <f t="shared" si="1"/>
        <v>0</v>
      </c>
      <c r="G60" s="3">
        <v>0</v>
      </c>
      <c r="H60" s="6">
        <f t="shared" si="2"/>
        <v>0</v>
      </c>
      <c r="I60" s="3">
        <v>5747</v>
      </c>
      <c r="J60" s="6">
        <f t="shared" si="3"/>
        <v>0.004677990328191913</v>
      </c>
      <c r="K60" s="3">
        <v>5747</v>
      </c>
      <c r="L60" s="6">
        <f t="shared" si="4"/>
        <v>0.0007083617750384995</v>
      </c>
    </row>
    <row r="61" spans="2:12" ht="12.75">
      <c r="B61" s="2" t="s">
        <v>58</v>
      </c>
      <c r="C61" s="3">
        <v>9188</v>
      </c>
      <c r="D61" s="6">
        <f t="shared" si="0"/>
        <v>0.002234028326545499</v>
      </c>
      <c r="E61" s="3">
        <v>9188</v>
      </c>
      <c r="F61" s="6">
        <f t="shared" si="1"/>
        <v>0.004068484082299571</v>
      </c>
      <c r="G61" s="3">
        <v>0</v>
      </c>
      <c r="H61" s="6">
        <f t="shared" si="2"/>
        <v>0</v>
      </c>
      <c r="I61" s="3">
        <v>11107</v>
      </c>
      <c r="J61" s="6">
        <f t="shared" si="3"/>
        <v>0.009040967213368292</v>
      </c>
      <c r="K61" s="3">
        <v>29483</v>
      </c>
      <c r="L61" s="6">
        <f t="shared" si="4"/>
        <v>0.00363400560526537</v>
      </c>
    </row>
    <row r="62" spans="2:12" ht="12.75">
      <c r="B62" s="2" t="s">
        <v>59</v>
      </c>
      <c r="C62" s="3">
        <v>43006</v>
      </c>
      <c r="D62" s="6">
        <f t="shared" si="0"/>
        <v>0.010456750349522825</v>
      </c>
      <c r="E62" s="3">
        <v>43006</v>
      </c>
      <c r="F62" s="6">
        <f t="shared" si="1"/>
        <v>0.019043233178425698</v>
      </c>
      <c r="G62" s="3">
        <v>3753</v>
      </c>
      <c r="H62" s="6">
        <f t="shared" si="2"/>
        <v>0.00730892222122684</v>
      </c>
      <c r="I62" s="3">
        <v>64641</v>
      </c>
      <c r="J62" s="6">
        <f t="shared" si="3"/>
        <v>0.05261701284229223</v>
      </c>
      <c r="K62" s="3">
        <v>154406</v>
      </c>
      <c r="L62" s="6">
        <f t="shared" si="4"/>
        <v>0.019031722331058737</v>
      </c>
    </row>
    <row r="63" spans="2:12" ht="12.75">
      <c r="B63" s="2" t="s">
        <v>60</v>
      </c>
      <c r="C63" s="3">
        <v>0</v>
      </c>
      <c r="D63" s="6">
        <f t="shared" si="0"/>
        <v>0</v>
      </c>
      <c r="E63" s="3">
        <v>0</v>
      </c>
      <c r="F63" s="6">
        <f t="shared" si="1"/>
        <v>0</v>
      </c>
      <c r="G63" s="3">
        <v>0</v>
      </c>
      <c r="H63" s="6">
        <f t="shared" si="2"/>
        <v>0</v>
      </c>
      <c r="I63" s="3">
        <v>7392</v>
      </c>
      <c r="J63" s="6">
        <f t="shared" si="3"/>
        <v>0.006017000958064141</v>
      </c>
      <c r="K63" s="3">
        <v>7392</v>
      </c>
      <c r="L63" s="6">
        <f t="shared" si="4"/>
        <v>0.0009111206266025037</v>
      </c>
    </row>
    <row r="64" spans="2:12" ht="12.75">
      <c r="B64" s="2" t="s">
        <v>61</v>
      </c>
      <c r="C64" s="3">
        <v>124621</v>
      </c>
      <c r="D64" s="6">
        <f t="shared" si="0"/>
        <v>0.03030113670901465</v>
      </c>
      <c r="E64" s="3">
        <v>124621</v>
      </c>
      <c r="F64" s="6">
        <f t="shared" si="1"/>
        <v>0.055182689902073874</v>
      </c>
      <c r="G64" s="3">
        <v>38444</v>
      </c>
      <c r="H64" s="6">
        <f t="shared" si="2"/>
        <v>0.07486922618514379</v>
      </c>
      <c r="I64" s="3">
        <v>10775</v>
      </c>
      <c r="J64" s="6">
        <f t="shared" si="3"/>
        <v>0.008770723122719306</v>
      </c>
      <c r="K64" s="3">
        <v>298461</v>
      </c>
      <c r="L64" s="6">
        <f t="shared" si="4"/>
        <v>0.03678760461802081</v>
      </c>
    </row>
    <row r="65" spans="2:12" ht="12.75">
      <c r="B65" s="2" t="s">
        <v>62</v>
      </c>
      <c r="C65" s="3">
        <v>508</v>
      </c>
      <c r="D65" s="6">
        <f t="shared" si="0"/>
        <v>0.00012351832715336454</v>
      </c>
      <c r="E65" s="3">
        <v>508</v>
      </c>
      <c r="F65" s="6">
        <f t="shared" si="1"/>
        <v>0.00022494448343580558</v>
      </c>
      <c r="G65" s="3">
        <v>0</v>
      </c>
      <c r="H65" s="6">
        <f t="shared" si="2"/>
        <v>0</v>
      </c>
      <c r="I65" s="3">
        <v>5998</v>
      </c>
      <c r="J65" s="6">
        <f t="shared" si="3"/>
        <v>0.0048823013726283435</v>
      </c>
      <c r="K65" s="3">
        <v>7014</v>
      </c>
      <c r="L65" s="6">
        <f t="shared" si="4"/>
        <v>0.0008645292309239665</v>
      </c>
    </row>
    <row r="66" spans="2:12" ht="12.75">
      <c r="B66" s="2" t="s">
        <v>63</v>
      </c>
      <c r="C66" s="3">
        <v>115100</v>
      </c>
      <c r="D66" s="6">
        <f t="shared" si="0"/>
        <v>0.02798614066014224</v>
      </c>
      <c r="E66" s="3">
        <v>115100</v>
      </c>
      <c r="F66" s="6">
        <f t="shared" si="1"/>
        <v>0.050966752054057526</v>
      </c>
      <c r="G66" s="3">
        <v>28702</v>
      </c>
      <c r="H66" s="6">
        <f t="shared" si="2"/>
        <v>0.05589679871933193</v>
      </c>
      <c r="I66" s="3">
        <v>49284</v>
      </c>
      <c r="J66" s="6">
        <f t="shared" si="3"/>
        <v>0.04011659567332699</v>
      </c>
      <c r="K66" s="3">
        <v>308186</v>
      </c>
      <c r="L66" s="6">
        <f t="shared" si="4"/>
        <v>0.03798628536662868</v>
      </c>
    </row>
    <row r="67" spans="2:12" ht="12.75">
      <c r="B67" s="2" t="s">
        <v>64</v>
      </c>
      <c r="C67" s="3">
        <v>11312</v>
      </c>
      <c r="D67" s="6">
        <f t="shared" si="0"/>
        <v>0.002750471095982007</v>
      </c>
      <c r="E67" s="3">
        <v>11312</v>
      </c>
      <c r="F67" s="6">
        <f t="shared" si="1"/>
        <v>0.0050089999933579385</v>
      </c>
      <c r="G67" s="3">
        <v>0</v>
      </c>
      <c r="H67" s="6">
        <f t="shared" si="2"/>
        <v>0</v>
      </c>
      <c r="I67" s="3">
        <v>24123</v>
      </c>
      <c r="J67" s="6">
        <f t="shared" si="3"/>
        <v>0.019635837947968245</v>
      </c>
      <c r="K67" s="3">
        <v>46747</v>
      </c>
      <c r="L67" s="6">
        <f t="shared" si="4"/>
        <v>0.005761925856572949</v>
      </c>
    </row>
    <row r="68" spans="2:12" ht="12.75">
      <c r="B68" s="2" t="s">
        <v>65</v>
      </c>
      <c r="C68" s="3">
        <v>7000</v>
      </c>
      <c r="D68" s="6">
        <f aca="true" t="shared" si="5" ref="D68:D76">+C68/$C$77</f>
        <v>0.0017020241930581729</v>
      </c>
      <c r="E68" s="3">
        <v>7000</v>
      </c>
      <c r="F68" s="6">
        <f aca="true" t="shared" si="6" ref="F68:F76">+E68/$E$77</f>
        <v>0.0030996287087611007</v>
      </c>
      <c r="G68" s="3">
        <v>0</v>
      </c>
      <c r="H68" s="6">
        <f aca="true" t="shared" si="7" ref="H68:H76">+G68/$G$77</f>
        <v>0</v>
      </c>
      <c r="I68" s="3">
        <v>21667</v>
      </c>
      <c r="J68" s="6">
        <f aca="true" t="shared" si="8" ref="J68:J76">+I68/$I$77</f>
        <v>0.017636682867745637</v>
      </c>
      <c r="K68" s="3">
        <v>35667</v>
      </c>
      <c r="L68" s="6">
        <f t="shared" si="4"/>
        <v>0.0043962309779533955</v>
      </c>
    </row>
    <row r="69" spans="2:12" ht="12.75">
      <c r="B69" s="2" t="s">
        <v>66</v>
      </c>
      <c r="C69" s="3">
        <v>0</v>
      </c>
      <c r="D69" s="6">
        <f t="shared" si="5"/>
        <v>0</v>
      </c>
      <c r="E69" s="3">
        <v>0</v>
      </c>
      <c r="F69" s="6">
        <f t="shared" si="6"/>
        <v>0</v>
      </c>
      <c r="G69" s="3">
        <v>0</v>
      </c>
      <c r="H69" s="6">
        <f t="shared" si="7"/>
        <v>0</v>
      </c>
      <c r="I69" s="3">
        <v>4523</v>
      </c>
      <c r="J69" s="6">
        <f t="shared" si="8"/>
        <v>0.003681668740979993</v>
      </c>
      <c r="K69" s="3">
        <v>4523</v>
      </c>
      <c r="L69" s="6">
        <f aca="true" t="shared" si="9" ref="L69:L75">+K69/$K$77</f>
        <v>0.0005574943985556174</v>
      </c>
    </row>
    <row r="70" spans="2:12" ht="12.75">
      <c r="B70" s="2" t="s">
        <v>67</v>
      </c>
      <c r="C70" s="3">
        <v>0</v>
      </c>
      <c r="D70" s="6">
        <f t="shared" si="5"/>
        <v>0</v>
      </c>
      <c r="E70" s="3">
        <v>0</v>
      </c>
      <c r="F70" s="6">
        <f t="shared" si="6"/>
        <v>0</v>
      </c>
      <c r="G70" s="3">
        <v>0</v>
      </c>
      <c r="H70" s="6">
        <f t="shared" si="7"/>
        <v>0</v>
      </c>
      <c r="I70" s="3">
        <v>2535</v>
      </c>
      <c r="J70" s="6">
        <f t="shared" si="8"/>
        <v>0.0020634601499854703</v>
      </c>
      <c r="K70" s="3">
        <v>2535</v>
      </c>
      <c r="L70" s="6">
        <f t="shared" si="9"/>
        <v>0.00031245816943145926</v>
      </c>
    </row>
    <row r="71" spans="2:12" ht="12.75">
      <c r="B71" s="2" t="s">
        <v>68</v>
      </c>
      <c r="C71" s="3">
        <v>76</v>
      </c>
      <c r="D71" s="6">
        <f t="shared" si="5"/>
        <v>1.8479119810345876E-05</v>
      </c>
      <c r="E71" s="3">
        <v>76</v>
      </c>
      <c r="F71" s="6">
        <f t="shared" si="6"/>
        <v>3.365311169512052E-05</v>
      </c>
      <c r="G71" s="3">
        <v>0</v>
      </c>
      <c r="H71" s="6">
        <f t="shared" si="7"/>
        <v>0</v>
      </c>
      <c r="I71" s="3">
        <v>50277</v>
      </c>
      <c r="J71" s="6">
        <f t="shared" si="8"/>
        <v>0.0409248859805994</v>
      </c>
      <c r="K71" s="3">
        <v>50429</v>
      </c>
      <c r="L71" s="6">
        <f t="shared" si="9"/>
        <v>0.006215760562626848</v>
      </c>
    </row>
    <row r="72" spans="2:12" ht="12.75">
      <c r="B72" s="2" t="s">
        <v>69</v>
      </c>
      <c r="C72" s="3">
        <v>2602</v>
      </c>
      <c r="D72" s="6">
        <f t="shared" si="5"/>
        <v>0.0006326667071910522</v>
      </c>
      <c r="E72" s="3">
        <v>2602</v>
      </c>
      <c r="F72" s="6">
        <f t="shared" si="6"/>
        <v>0.0011521762714566263</v>
      </c>
      <c r="G72" s="3">
        <v>0</v>
      </c>
      <c r="H72" s="6">
        <f t="shared" si="7"/>
        <v>0</v>
      </c>
      <c r="I72" s="3">
        <v>0</v>
      </c>
      <c r="J72" s="6">
        <f t="shared" si="8"/>
        <v>0</v>
      </c>
      <c r="K72" s="3">
        <v>5204</v>
      </c>
      <c r="L72" s="6">
        <f t="shared" si="9"/>
        <v>0.0006414328653732994</v>
      </c>
    </row>
    <row r="73" spans="2:12" ht="12.75">
      <c r="B73" s="2" t="s">
        <v>70</v>
      </c>
      <c r="C73" s="3">
        <v>29026</v>
      </c>
      <c r="D73" s="6">
        <f t="shared" si="5"/>
        <v>0.007057564889672361</v>
      </c>
      <c r="E73" s="3">
        <v>29026</v>
      </c>
      <c r="F73" s="6">
        <f t="shared" si="6"/>
        <v>0.01285283184292853</v>
      </c>
      <c r="G73" s="3">
        <v>0</v>
      </c>
      <c r="H73" s="6">
        <f t="shared" si="7"/>
        <v>0</v>
      </c>
      <c r="I73" s="3">
        <v>3989</v>
      </c>
      <c r="J73" s="6">
        <f t="shared" si="8"/>
        <v>0.0032469990289120476</v>
      </c>
      <c r="K73" s="3">
        <v>62041</v>
      </c>
      <c r="L73" s="6">
        <f t="shared" si="9"/>
        <v>0.0076470285166458235</v>
      </c>
    </row>
    <row r="74" spans="2:12" ht="12.75">
      <c r="B74" s="2" t="s">
        <v>71</v>
      </c>
      <c r="C74" s="3">
        <v>0</v>
      </c>
      <c r="D74" s="6">
        <f t="shared" si="5"/>
        <v>0</v>
      </c>
      <c r="E74" s="3">
        <v>0</v>
      </c>
      <c r="F74" s="6">
        <f t="shared" si="6"/>
        <v>0</v>
      </c>
      <c r="G74" s="3">
        <v>0</v>
      </c>
      <c r="H74" s="6">
        <f t="shared" si="7"/>
        <v>0</v>
      </c>
      <c r="I74" s="3">
        <v>548</v>
      </c>
      <c r="J74" s="6">
        <f t="shared" si="8"/>
        <v>0.000446065547215794</v>
      </c>
      <c r="K74" s="3">
        <v>548</v>
      </c>
      <c r="L74" s="6">
        <f t="shared" si="9"/>
        <v>6.75451979678263E-05</v>
      </c>
    </row>
    <row r="75" spans="2:12" ht="12.75">
      <c r="B75" s="2" t="s">
        <v>72</v>
      </c>
      <c r="C75" s="3">
        <v>12415</v>
      </c>
      <c r="D75" s="6">
        <f t="shared" si="5"/>
        <v>0.0030186614795453164</v>
      </c>
      <c r="E75" s="3">
        <v>12415</v>
      </c>
      <c r="F75" s="6">
        <f t="shared" si="6"/>
        <v>0.0054974129170384375</v>
      </c>
      <c r="G75" s="3">
        <v>0</v>
      </c>
      <c r="H75" s="6">
        <f t="shared" si="7"/>
        <v>0</v>
      </c>
      <c r="I75" s="3">
        <v>2470</v>
      </c>
      <c r="J75" s="6">
        <f t="shared" si="8"/>
        <v>0.002010550915370458</v>
      </c>
      <c r="K75" s="3">
        <v>27300</v>
      </c>
      <c r="L75" s="6">
        <f t="shared" si="9"/>
        <v>0.003364934132338792</v>
      </c>
    </row>
    <row r="76" spans="2:13" ht="12.75">
      <c r="B76" s="2" t="s">
        <v>73</v>
      </c>
      <c r="C76" s="3">
        <v>0</v>
      </c>
      <c r="D76" s="6">
        <f t="shared" si="5"/>
        <v>0</v>
      </c>
      <c r="E76" s="3">
        <v>0</v>
      </c>
      <c r="F76" s="6">
        <f t="shared" si="6"/>
        <v>0</v>
      </c>
      <c r="G76" s="3">
        <v>0</v>
      </c>
      <c r="H76" s="6">
        <f t="shared" si="7"/>
        <v>0</v>
      </c>
      <c r="I76" s="3">
        <v>1978</v>
      </c>
      <c r="J76" s="6">
        <f t="shared" si="8"/>
        <v>0.0016100687087460593</v>
      </c>
      <c r="K76" s="3">
        <v>1978</v>
      </c>
      <c r="L76" s="6">
        <f>+K76/$K$77</f>
        <v>0.0002438036525189059</v>
      </c>
      <c r="M76" s="4">
        <f>+I76+G76+E76+C76</f>
        <v>1978</v>
      </c>
    </row>
    <row r="77" spans="3:11" ht="12.75">
      <c r="C77" s="4">
        <f>SUM(C3:C76)</f>
        <v>4112750</v>
      </c>
      <c r="D77" s="7">
        <f>SUM(D3:D76)</f>
        <v>1.0000000000000004</v>
      </c>
      <c r="E77" s="4">
        <f>SUM(E3:E76)</f>
        <v>2258335</v>
      </c>
      <c r="F77" s="7">
        <f>SUM(F3:F76)</f>
        <v>1</v>
      </c>
      <c r="G77" s="4">
        <f>SUM(G3:G76)</f>
        <v>513482</v>
      </c>
      <c r="I77" s="4">
        <f>SUM(I3:I76)</f>
        <v>1228519</v>
      </c>
      <c r="K77" s="4">
        <f>SUM(K3:K76)</f>
        <v>8113086</v>
      </c>
    </row>
    <row r="78" spans="3:11" ht="12.75">
      <c r="C78" s="4">
        <f>+C77-C79</f>
        <v>-0.7299999999813735</v>
      </c>
      <c r="E78" s="4">
        <f>+E77-E79</f>
        <v>-2.580000000074506</v>
      </c>
      <c r="G78" s="4">
        <f>+G77-G79</f>
        <v>2.2199999999720603</v>
      </c>
      <c r="I78" s="4">
        <f>+I77-I79</f>
        <v>0.31000000005587935</v>
      </c>
      <c r="K78" s="4">
        <f>+K77-K79</f>
        <v>-0.7800000011920929</v>
      </c>
    </row>
    <row r="79" spans="3:11" ht="12.75">
      <c r="C79" s="20">
        <f>+E88</f>
        <v>4112750.73</v>
      </c>
      <c r="E79" s="8">
        <f>+I88+M88</f>
        <v>2258337.58</v>
      </c>
      <c r="G79" s="8">
        <f>+Q88</f>
        <v>513479.78</v>
      </c>
      <c r="I79" s="8">
        <f>+U88</f>
        <v>1228518.69</v>
      </c>
      <c r="K79" s="4">
        <f>SUM(C79:I79)</f>
        <v>8113086.780000001</v>
      </c>
    </row>
    <row r="88" spans="3:21" ht="12.75">
      <c r="C88" s="15">
        <v>5</v>
      </c>
      <c r="D88" s="15">
        <v>2006</v>
      </c>
      <c r="E88" s="16">
        <v>4112750.73</v>
      </c>
      <c r="G88">
        <v>5</v>
      </c>
      <c r="H88">
        <v>2006</v>
      </c>
      <c r="I88" s="18">
        <v>1505558.39</v>
      </c>
      <c r="K88">
        <v>5</v>
      </c>
      <c r="L88">
        <v>2006</v>
      </c>
      <c r="M88" s="18">
        <v>752779.19</v>
      </c>
      <c r="O88">
        <v>5</v>
      </c>
      <c r="P88">
        <v>2006</v>
      </c>
      <c r="Q88" s="18">
        <v>513479.78</v>
      </c>
      <c r="S88">
        <v>5</v>
      </c>
      <c r="T88">
        <v>2006</v>
      </c>
      <c r="U88" s="18">
        <v>1228518.69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AEAGLE</cp:lastModifiedBy>
  <dcterms:created xsi:type="dcterms:W3CDTF">1996-10-14T23:33:28Z</dcterms:created>
  <dcterms:modified xsi:type="dcterms:W3CDTF">2012-05-09T21:57:10Z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